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C:\Users\dcappiello\Google Drive\H Drive\"/>
    </mc:Choice>
  </mc:AlternateContent>
  <xr:revisionPtr revIDLastSave="0" documentId="8_{98FE1AC0-D6D8-4916-967C-ED9FC630890F}" xr6:coauthVersionLast="47" xr6:coauthVersionMax="47" xr10:uidLastSave="{00000000-0000-0000-0000-000000000000}"/>
  <bookViews>
    <workbookView xWindow="-110" yWindow="-110" windowWidth="19420" windowHeight="10420" firstSheet="40" activeTab="40" xr2:uid="{00000000-000D-0000-FFFF-FFFF00000000}"/>
  </bookViews>
  <sheets>
    <sheet name="CAPRES JUN 21 CNOB" sheetId="1" r:id="rId1"/>
    <sheet name="CAPRES JUL 21 CNOB" sheetId="2" r:id="rId2"/>
    <sheet name="CAPRES AUG 21 CNOB" sheetId="3" r:id="rId3"/>
    <sheet name="CAPRES SEP 21 CNOB " sheetId="4" r:id="rId4"/>
    <sheet name="CAPRES OCT 21 CNOB " sheetId="5" r:id="rId5"/>
    <sheet name="CAPRES NOV 21 CNOB" sheetId="6" r:id="rId6"/>
    <sheet name="CAPRES DEC 21 CNOB " sheetId="7" r:id="rId7"/>
    <sheet name="CAPRES JAN 22 CNOB " sheetId="8" r:id="rId8"/>
    <sheet name="CAPRES FEB 22 CNOB" sheetId="9" r:id="rId9"/>
    <sheet name="CAPRES MAR 22 CNOB" sheetId="10" r:id="rId10"/>
    <sheet name="CAPRES APR 22 CNOB" sheetId="11" r:id="rId11"/>
    <sheet name="CAPRES MAY 22 CNOB" sheetId="12" r:id="rId12"/>
    <sheet name="CAPRES JUN 22 CNOB" sheetId="61" r:id="rId13"/>
    <sheet name="CAP OUTLAY ESIP JUN 21" sheetId="13" r:id="rId14"/>
    <sheet name="CAP OUTLAY ESIP JUL 21" sheetId="14" r:id="rId15"/>
    <sheet name="CAP OUTLAY ESIP AUG 21" sheetId="15" r:id="rId16"/>
    <sheet name="CAP OUTLAY ESIP SEP 21" sheetId="16" r:id="rId17"/>
    <sheet name="CAP OUTLAY ESIP OCT 21" sheetId="17" r:id="rId18"/>
    <sheet name="CAP OUTLAY ESIP NOV 21" sheetId="18" r:id="rId19"/>
    <sheet name="CAP OUTLAY ESIP DEC 21" sheetId="19" r:id="rId20"/>
    <sheet name="CAP OUTLAY ESIP JAN 22" sheetId="20" r:id="rId21"/>
    <sheet name="CAP OUTLAY ESIP FEB 22 " sheetId="21" r:id="rId22"/>
    <sheet name="CAP OUTLAY ESIP MAR 22" sheetId="22" r:id="rId23"/>
    <sheet name="CAP OUTLAY ESIP APR 22" sheetId="23" r:id="rId24"/>
    <sheet name="CAP OUTLAY ESIP MAY 22" sheetId="24" r:id="rId25"/>
    <sheet name="CAP OUTLAY ESIP JUN 22" sheetId="62" r:id="rId26"/>
    <sheet name="CAP OUTLAY ESIP PHASE2 JUN 21" sheetId="25" r:id="rId27"/>
    <sheet name="CAP OUTLAY ESIP PHASE2 JUL  21" sheetId="26" r:id="rId28"/>
    <sheet name="CAP OUTLAY ESIP PHASE2 AUG 21" sheetId="27" r:id="rId29"/>
    <sheet name="CAP OUTLAY ESIP PHASE2 SEP 21" sheetId="28" r:id="rId30"/>
    <sheet name="CAP OUTLAY ESIP PHASE2 OCT 21" sheetId="29" r:id="rId31"/>
    <sheet name="CAP OUTLAY ESIP PHASE2 NOV 21 " sheetId="30" r:id="rId32"/>
    <sheet name="CAP OUTLAY ESIP PHASE2 DEC 21" sheetId="31" r:id="rId33"/>
    <sheet name="CAP OUTLAY ESIP PHASE2 JAN 22" sheetId="32" r:id="rId34"/>
    <sheet name="CAP OUTLAY ESIP PHASE2 FEB  22" sheetId="33" r:id="rId35"/>
    <sheet name="CAP OUTLAY ESIP PHASE2 MAR" sheetId="34" r:id="rId36"/>
    <sheet name="CAP OUTLAY ESIP PHASE2 APR " sheetId="35" r:id="rId37"/>
    <sheet name="CAP OUTLAY ESIP PHASE2 MAY 22" sheetId="36" r:id="rId38"/>
    <sheet name="CAP OUTLAY ESIP PHASE2 JUN 22" sheetId="63" r:id="rId39"/>
    <sheet name="CAFE JUN 21 CNOB" sheetId="37" r:id="rId40"/>
    <sheet name="Sheet5" sheetId="65" r:id="rId4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64" roundtripDataSignature="AMtx7mjiskguaEBuPbE8OXSIMM9C0/mglg=="/>
    </ext>
  </extLst>
</workbook>
</file>

<file path=xl/calcChain.xml><?xml version="1.0" encoding="utf-8"?>
<calcChain xmlns="http://schemas.openxmlformats.org/spreadsheetml/2006/main">
  <c r="B16" i="65" l="1"/>
  <c r="F39" i="24"/>
  <c r="D35" i="63"/>
  <c r="D42" i="63" s="1"/>
  <c r="D45" i="63" s="1"/>
  <c r="D24" i="63"/>
  <c r="D34" i="62"/>
  <c r="D41" i="62" s="1"/>
  <c r="D44" i="62" s="1"/>
  <c r="C21" i="62"/>
  <c r="D21" i="62" s="1"/>
  <c r="D24" i="62" s="1"/>
  <c r="E34" i="62" s="1"/>
  <c r="D35" i="61"/>
  <c r="D41" i="61" s="1"/>
  <c r="D44" i="61" s="1"/>
  <c r="D24" i="61"/>
  <c r="D21" i="61"/>
  <c r="C21" i="61"/>
  <c r="D72" i="37"/>
  <c r="D74" i="37" s="1"/>
  <c r="D66" i="37"/>
  <c r="D46" i="37"/>
  <c r="C46" i="37"/>
  <c r="D16" i="37"/>
  <c r="D49" i="37" s="1"/>
  <c r="D35" i="36"/>
  <c r="D42" i="36" s="1"/>
  <c r="D24" i="36"/>
  <c r="E35" i="35"/>
  <c r="D35" i="35"/>
  <c r="D42" i="35" s="1"/>
  <c r="D45" i="35" s="1"/>
  <c r="D24" i="35"/>
  <c r="D35" i="34"/>
  <c r="D42" i="34" s="1"/>
  <c r="D24" i="34"/>
  <c r="E35" i="34" s="1"/>
  <c r="D35" i="33"/>
  <c r="D42" i="33" s="1"/>
  <c r="D45" i="33" s="1"/>
  <c r="D24" i="33"/>
  <c r="E35" i="33" s="1"/>
  <c r="D35" i="32"/>
  <c r="D42" i="32" s="1"/>
  <c r="D24" i="32"/>
  <c r="E35" i="32" s="1"/>
  <c r="D41" i="31"/>
  <c r="D44" i="31" s="1"/>
  <c r="E34" i="31"/>
  <c r="D34" i="31"/>
  <c r="D24" i="31"/>
  <c r="E41" i="31" s="1"/>
  <c r="D34" i="30"/>
  <c r="D41" i="30" s="1"/>
  <c r="D24" i="30"/>
  <c r="E34" i="30" s="1"/>
  <c r="D34" i="29"/>
  <c r="D41" i="29" s="1"/>
  <c r="D44" i="29" s="1"/>
  <c r="D24" i="29"/>
  <c r="E34" i="29" s="1"/>
  <c r="D34" i="28"/>
  <c r="D41" i="28" s="1"/>
  <c r="D24" i="28"/>
  <c r="E34" i="28" s="1"/>
  <c r="D24" i="27"/>
  <c r="D41" i="26"/>
  <c r="D44" i="26" s="1"/>
  <c r="D26" i="27" s="1"/>
  <c r="D34" i="27" s="1"/>
  <c r="D34" i="26"/>
  <c r="E34" i="26" s="1"/>
  <c r="D24" i="26"/>
  <c r="D34" i="25"/>
  <c r="D41" i="25" s="1"/>
  <c r="D44" i="25" s="1"/>
  <c r="D24" i="25"/>
  <c r="D38" i="24"/>
  <c r="D34" i="24"/>
  <c r="C21" i="24"/>
  <c r="D21" i="24" s="1"/>
  <c r="D24" i="24" s="1"/>
  <c r="E34" i="24" s="1"/>
  <c r="D38" i="23"/>
  <c r="D34" i="23"/>
  <c r="D41" i="23" s="1"/>
  <c r="D44" i="23" s="1"/>
  <c r="C21" i="23"/>
  <c r="D21" i="23" s="1"/>
  <c r="D24" i="23" s="1"/>
  <c r="D34" i="22"/>
  <c r="D41" i="22" s="1"/>
  <c r="D44" i="22" s="1"/>
  <c r="D21" i="22"/>
  <c r="D24" i="22" s="1"/>
  <c r="C21" i="22"/>
  <c r="D34" i="21"/>
  <c r="D41" i="21" s="1"/>
  <c r="D44" i="21" s="1"/>
  <c r="D21" i="21"/>
  <c r="D24" i="21" s="1"/>
  <c r="E34" i="21" s="1"/>
  <c r="C21" i="21"/>
  <c r="D41" i="20"/>
  <c r="D44" i="20" s="1"/>
  <c r="D34" i="20"/>
  <c r="D21" i="20"/>
  <c r="D24" i="20" s="1"/>
  <c r="E34" i="20" s="1"/>
  <c r="C21" i="20"/>
  <c r="D34" i="19"/>
  <c r="D41" i="19" s="1"/>
  <c r="D44" i="19" s="1"/>
  <c r="C21" i="19"/>
  <c r="D21" i="19" s="1"/>
  <c r="D24" i="19" s="1"/>
  <c r="D34" i="18"/>
  <c r="D41" i="18" s="1"/>
  <c r="D44" i="18" s="1"/>
  <c r="D24" i="18"/>
  <c r="E34" i="17"/>
  <c r="D34" i="17"/>
  <c r="D41" i="17" s="1"/>
  <c r="D44" i="17" s="1"/>
  <c r="D24" i="17"/>
  <c r="D24" i="16"/>
  <c r="D24" i="15"/>
  <c r="D34" i="14"/>
  <c r="D41" i="14" s="1"/>
  <c r="D44" i="14" s="1"/>
  <c r="D26" i="15" s="1"/>
  <c r="D34" i="15" s="1"/>
  <c r="D24" i="14"/>
  <c r="E34" i="14" s="1"/>
  <c r="D34" i="13"/>
  <c r="D41" i="13" s="1"/>
  <c r="D44" i="13" s="1"/>
  <c r="D24" i="13"/>
  <c r="D35" i="12"/>
  <c r="D41" i="12" s="1"/>
  <c r="D44" i="12" s="1"/>
  <c r="C21" i="12"/>
  <c r="D21" i="12" s="1"/>
  <c r="D24" i="12" s="1"/>
  <c r="D41" i="11"/>
  <c r="D44" i="11" s="1"/>
  <c r="D35" i="11"/>
  <c r="C21" i="11"/>
  <c r="D21" i="11" s="1"/>
  <c r="D24" i="11" s="1"/>
  <c r="D35" i="10"/>
  <c r="D41" i="10" s="1"/>
  <c r="D44" i="10" s="1"/>
  <c r="C21" i="10"/>
  <c r="D21" i="10" s="1"/>
  <c r="D24" i="10" s="1"/>
  <c r="E35" i="10" s="1"/>
  <c r="D35" i="9"/>
  <c r="D41" i="9" s="1"/>
  <c r="D44" i="9" s="1"/>
  <c r="C21" i="9"/>
  <c r="D21" i="9" s="1"/>
  <c r="D24" i="9" s="1"/>
  <c r="E35" i="9" s="1"/>
  <c r="D35" i="8"/>
  <c r="D41" i="8" s="1"/>
  <c r="D44" i="8" s="1"/>
  <c r="C21" i="8"/>
  <c r="D21" i="8" s="1"/>
  <c r="D24" i="8" s="1"/>
  <c r="D34" i="7"/>
  <c r="D41" i="7" s="1"/>
  <c r="D44" i="7" s="1"/>
  <c r="C21" i="7"/>
  <c r="D21" i="7" s="1"/>
  <c r="D24" i="7" s="1"/>
  <c r="D41" i="6"/>
  <c r="D44" i="6" s="1"/>
  <c r="E34" i="6"/>
  <c r="D34" i="6"/>
  <c r="D24" i="6"/>
  <c r="D41" i="5"/>
  <c r="D44" i="5" s="1"/>
  <c r="D34" i="5"/>
  <c r="D24" i="5"/>
  <c r="D34" i="4"/>
  <c r="D41" i="4" s="1"/>
  <c r="D44" i="4" s="1"/>
  <c r="D24" i="4"/>
  <c r="D24" i="3"/>
  <c r="D34" i="2"/>
  <c r="E34" i="2" s="1"/>
  <c r="D24" i="2"/>
  <c r="D34" i="1"/>
  <c r="D41" i="1" s="1"/>
  <c r="D44" i="1" s="1"/>
  <c r="D24" i="1"/>
  <c r="D41" i="2" l="1"/>
  <c r="D44" i="2" s="1"/>
  <c r="D26" i="3" s="1"/>
  <c r="D34" i="3" s="1"/>
  <c r="E42" i="35"/>
  <c r="E34" i="5"/>
  <c r="E35" i="11"/>
  <c r="E34" i="19"/>
  <c r="E34" i="23"/>
  <c r="D41" i="24"/>
  <c r="D44" i="24" s="1"/>
  <c r="E41" i="29"/>
  <c r="E42" i="33"/>
  <c r="E34" i="7"/>
  <c r="E34" i="13"/>
  <c r="E34" i="25"/>
  <c r="E35" i="36"/>
  <c r="E35" i="63"/>
  <c r="E42" i="63"/>
  <c r="E35" i="61"/>
  <c r="D41" i="3"/>
  <c r="D44" i="3" s="1"/>
  <c r="E34" i="3"/>
  <c r="D41" i="15"/>
  <c r="D44" i="15" s="1"/>
  <c r="D26" i="16"/>
  <c r="D34" i="16" s="1"/>
  <c r="E34" i="15"/>
  <c r="D44" i="28"/>
  <c r="E41" i="28"/>
  <c r="D45" i="32"/>
  <c r="E42" i="32"/>
  <c r="D45" i="36"/>
  <c r="E42" i="36"/>
  <c r="E66" i="37"/>
  <c r="D41" i="27"/>
  <c r="D44" i="27" s="1"/>
  <c r="E34" i="27"/>
  <c r="E41" i="30"/>
  <c r="D44" i="30"/>
  <c r="E42" i="34"/>
  <c r="D45" i="34"/>
  <c r="E34" i="1"/>
  <c r="E34" i="4"/>
  <c r="E35" i="8"/>
  <c r="E35" i="12"/>
  <c r="E34" i="18"/>
  <c r="E34" i="22"/>
  <c r="E72" i="37"/>
  <c r="D41" i="16" l="1"/>
  <c r="D44" i="16" s="1"/>
  <c r="E34" i="16"/>
</calcChain>
</file>

<file path=xl/sharedStrings.xml><?xml version="1.0" encoding="utf-8"?>
<sst xmlns="http://schemas.openxmlformats.org/spreadsheetml/2006/main" count="1075" uniqueCount="57">
  <si>
    <t>UNION TOWNSHIP BOARD OF EDUCATION</t>
  </si>
  <si>
    <t>BANK RECONCILIATION @ 06/30/2021</t>
  </si>
  <si>
    <t>BANK NAME: CONNECTONE BANK</t>
  </si>
  <si>
    <t>ACCOUNT NO.: 350680</t>
  </si>
  <si>
    <t>FUND 10 - CAPITAL RESERVE</t>
  </si>
  <si>
    <t>REC ITEMS</t>
  </si>
  <si>
    <t>DATE</t>
  </si>
  <si>
    <t>POSTED</t>
  </si>
  <si>
    <t>BALANCE PER BANK</t>
  </si>
  <si>
    <t>DUE FROM OP</t>
  </si>
  <si>
    <t>LESS OUTSTANDING CHECKS:</t>
  </si>
  <si>
    <t>CK #</t>
  </si>
  <si>
    <t>CK AMT</t>
  </si>
  <si>
    <t>-</t>
  </si>
  <si>
    <t>BALANCE PER GENERAL LEDGER</t>
  </si>
  <si>
    <t>BEGINNING GENERAL LEDGER BALANCE</t>
  </si>
  <si>
    <t>CASH RECEIPTS REPORT</t>
  </si>
  <si>
    <t>CASH DEBITS</t>
  </si>
  <si>
    <t>CASH DISBURSEMENTS (Check Register By Check Number)</t>
  </si>
  <si>
    <t>WIRE TRANSFERS</t>
  </si>
  <si>
    <t>ENDING GENERAL LEDGER BALANCE</t>
  </si>
  <si>
    <t>RECONCILING ITEMS:</t>
  </si>
  <si>
    <t>Due from OP</t>
  </si>
  <si>
    <t>ADJ ENDING GENERAL LEDGER BALANCE</t>
  </si>
  <si>
    <t>ENDING CHECKBOOK BALANCE</t>
  </si>
  <si>
    <t>BANK RECONCILIATION @ 07/31/2021</t>
  </si>
  <si>
    <t>BANK RECONCILIATION @ 08/31/2021</t>
  </si>
  <si>
    <t>BANK RECONCILIATION @ 09/30/2021</t>
  </si>
  <si>
    <t>BANK RECONCILIATION @ 10/31/2021</t>
  </si>
  <si>
    <t>BANK RECONCILIATION @ 11/30/2021</t>
  </si>
  <si>
    <t>BANK RECONCILIATION @ 12/31/2021</t>
  </si>
  <si>
    <t>BANK RECONCILIATION @ 01/31/2022</t>
  </si>
  <si>
    <t>Audit Adj</t>
  </si>
  <si>
    <t>BANK RECONCILIATION @ 02/28/2022</t>
  </si>
  <si>
    <t>Audit Adj (Due from Op)</t>
  </si>
  <si>
    <t>BANK RECONCILIATION @ 03/31/2022</t>
  </si>
  <si>
    <t>BANK RECONCILIATION @ 04/30/2022</t>
  </si>
  <si>
    <t>BANK RECONCILIATION @ 05/31/2022</t>
  </si>
  <si>
    <t>ACCOUNT NO.: XXXXXX0737</t>
  </si>
  <si>
    <t>FUND 30 - CAPITAL OUTLAY ESIP</t>
  </si>
  <si>
    <t>ESIP</t>
  </si>
  <si>
    <t>BANK ADJ</t>
  </si>
  <si>
    <t>Wire Transf not recorded</t>
  </si>
  <si>
    <t>ACCOUNT NO.: XXXXXX2478</t>
  </si>
  <si>
    <t xml:space="preserve">FUND 30 - CAPITAL OUTLAY </t>
  </si>
  <si>
    <t>ESIP PHASE 2</t>
  </si>
  <si>
    <t>BANK NAME:  Connectone Bank</t>
  </si>
  <si>
    <t>ACCOUNT NO:  287717</t>
  </si>
  <si>
    <t>FUND 61:  CAFETERIA ACCOUNT</t>
  </si>
  <si>
    <t>Due To OP</t>
  </si>
  <si>
    <t>Due From OP</t>
  </si>
  <si>
    <t>Deposit in Transit merchant</t>
  </si>
  <si>
    <t xml:space="preserve">Deposit in Transit </t>
  </si>
  <si>
    <t>LESS:  OUTSTANDING CHECKS</t>
  </si>
  <si>
    <t>CASH RECEIPTS (RECEIPTS REPORT BY FUND)</t>
  </si>
  <si>
    <t>RECON ITEM DUE TO OP</t>
  </si>
  <si>
    <t>BANK RECONCILIATION @ 06/30/2022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</si>
</sst>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_)"/>
  </numFmts>
  <fonts count="17">
    <font>
      <sz val="12"/>
      <color rgb="FF000000"/>
      <name val="Helvetica Neue"/>
      <scheme val="minor"/>
    </font>
    <font>
      <sz val="14"/>
      <color rgb="FF000000"/>
      <name val="Helvetica Neue"/>
    </font>
    <font>
      <sz val="14"/>
      <color theme="1"/>
      <name val="Helvetica Neue"/>
    </font>
    <font>
      <sz val="12"/>
      <color rgb="FF000000"/>
      <name val="Helvetica Neue"/>
    </font>
    <font>
      <b/>
      <sz val="14"/>
      <color rgb="FF0000FF"/>
      <name val="Helvetica Neue"/>
    </font>
    <font>
      <sz val="12"/>
      <color rgb="FF000000"/>
      <name val="Calibri"/>
    </font>
    <font>
      <b/>
      <sz val="12"/>
      <color rgb="FF000000"/>
      <name val="Helvetica Neue"/>
    </font>
    <font>
      <sz val="10"/>
      <color rgb="FFFF0000"/>
      <name val="Arial"/>
    </font>
    <font>
      <b/>
      <sz val="12"/>
      <color rgb="FF000000"/>
      <name val="Calibri"/>
    </font>
    <font>
      <sz val="10"/>
      <color theme="1"/>
      <name val="Arial"/>
    </font>
    <font>
      <b/>
      <sz val="12"/>
      <color rgb="FF0000FF"/>
      <name val="Helvetica Neue"/>
    </font>
    <font>
      <b/>
      <sz val="12"/>
      <color theme="1"/>
      <name val="Arial"/>
    </font>
    <font>
      <b/>
      <sz val="12"/>
      <color theme="1"/>
      <name val="Helvetica Neue"/>
    </font>
    <font>
      <sz val="12"/>
      <color theme="1"/>
      <name val="Helvetica Neue"/>
    </font>
    <font>
      <sz val="10"/>
      <color theme="1"/>
      <name val="Helvetica Neue"/>
    </font>
    <font>
      <sz val="10"/>
      <color rgb="FF0000FF"/>
      <name val="Helvetica Neue"/>
    </font>
    <font>
      <sz val="12"/>
      <color rgb="FF000000"/>
      <name val="Helvetica Neue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63">
    <xf numFmtId="0" fontId="0" fillId="0" borderId="0" xfId="0" applyFont="1" applyAlignment="1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4" fontId="3" fillId="0" borderId="0" xfId="0" applyNumberFormat="1" applyFont="1" applyAlignment="1">
      <alignment horizontal="right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4" fontId="3" fillId="0" borderId="2" xfId="0" applyNumberFormat="1" applyFont="1" applyBorder="1" applyAlignment="1">
      <alignment horizontal="right"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wrapText="1"/>
    </xf>
    <xf numFmtId="43" fontId="5" fillId="0" borderId="0" xfId="0" applyNumberFormat="1" applyFont="1" applyAlignment="1">
      <alignment wrapText="1"/>
    </xf>
    <xf numFmtId="4" fontId="3" fillId="0" borderId="1" xfId="0" applyNumberFormat="1" applyFont="1" applyBorder="1" applyAlignment="1">
      <alignment horizontal="right" wrapText="1"/>
    </xf>
    <xf numFmtId="43" fontId="7" fillId="0" borderId="0" xfId="0" applyNumberFormat="1" applyFont="1"/>
    <xf numFmtId="4" fontId="3" fillId="0" borderId="3" xfId="0" applyNumberFormat="1" applyFont="1" applyBorder="1" applyAlignment="1">
      <alignment horizontal="right" wrapText="1"/>
    </xf>
    <xf numFmtId="43" fontId="3" fillId="0" borderId="2" xfId="0" applyNumberFormat="1" applyFont="1" applyBorder="1" applyAlignment="1">
      <alignment horizontal="right" wrapText="1"/>
    </xf>
    <xf numFmtId="43" fontId="3" fillId="0" borderId="0" xfId="0" applyNumberFormat="1" applyFont="1" applyAlignment="1">
      <alignment horizontal="right" wrapText="1"/>
    </xf>
    <xf numFmtId="0" fontId="3" fillId="0" borderId="1" xfId="0" applyFont="1" applyBorder="1"/>
    <xf numFmtId="0" fontId="3" fillId="0" borderId="0" xfId="0" applyFont="1" applyAlignment="1">
      <alignment wrapText="1"/>
    </xf>
    <xf numFmtId="43" fontId="3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39" fontId="3" fillId="0" borderId="0" xfId="0" applyNumberFormat="1" applyFont="1"/>
    <xf numFmtId="43" fontId="2" fillId="0" borderId="0" xfId="0" applyNumberFormat="1" applyFont="1"/>
    <xf numFmtId="0" fontId="9" fillId="0" borderId="0" xfId="0" applyFont="1"/>
    <xf numFmtId="4" fontId="9" fillId="0" borderId="0" xfId="0" applyNumberFormat="1" applyFont="1"/>
    <xf numFmtId="43" fontId="9" fillId="0" borderId="0" xfId="0" applyNumberFormat="1" applyFont="1"/>
    <xf numFmtId="0" fontId="11" fillId="0" borderId="0" xfId="0" applyFont="1"/>
    <xf numFmtId="0" fontId="12" fillId="0" borderId="0" xfId="0" applyFont="1"/>
    <xf numFmtId="43" fontId="13" fillId="0" borderId="0" xfId="0" applyNumberFormat="1" applyFont="1"/>
    <xf numFmtId="39" fontId="9" fillId="0" borderId="0" xfId="0" applyNumberFormat="1" applyFont="1"/>
    <xf numFmtId="0" fontId="14" fillId="0" borderId="0" xfId="0" applyFont="1"/>
    <xf numFmtId="1" fontId="9" fillId="0" borderId="0" xfId="0" applyNumberFormat="1" applyFont="1"/>
    <xf numFmtId="4" fontId="3" fillId="0" borderId="0" xfId="0" applyNumberFormat="1" applyFont="1"/>
    <xf numFmtId="4" fontId="14" fillId="0" borderId="0" xfId="0" applyNumberFormat="1" applyFont="1"/>
    <xf numFmtId="14" fontId="9" fillId="0" borderId="0" xfId="0" applyNumberFormat="1" applyFont="1"/>
    <xf numFmtId="4" fontId="15" fillId="0" borderId="0" xfId="0" applyNumberFormat="1" applyFont="1"/>
    <xf numFmtId="39" fontId="7" fillId="0" borderId="0" xfId="0" applyNumberFormat="1" applyFont="1"/>
    <xf numFmtId="39" fontId="9" fillId="0" borderId="1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4" fontId="9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43" fontId="9" fillId="0" borderId="0" xfId="0" applyNumberFormat="1" applyFont="1" applyAlignment="1">
      <alignment horizontal="right"/>
    </xf>
    <xf numFmtId="4" fontId="9" fillId="0" borderId="2" xfId="0" applyNumberFormat="1" applyFont="1" applyBorder="1"/>
    <xf numFmtId="164" fontId="9" fillId="0" borderId="0" xfId="0" applyNumberFormat="1" applyFont="1"/>
    <xf numFmtId="39" fontId="9" fillId="0" borderId="1" xfId="0" applyNumberFormat="1" applyFont="1" applyBorder="1"/>
    <xf numFmtId="39" fontId="9" fillId="0" borderId="3" xfId="0" applyNumberFormat="1" applyFont="1" applyBorder="1"/>
    <xf numFmtId="0" fontId="9" fillId="0" borderId="1" xfId="0" applyFont="1" applyBorder="1"/>
    <xf numFmtId="164" fontId="9" fillId="0" borderId="1" xfId="0" applyNumberFormat="1" applyFont="1" applyBorder="1"/>
    <xf numFmtId="4" fontId="9" fillId="0" borderId="1" xfId="0" applyNumberFormat="1" applyFont="1" applyBorder="1"/>
    <xf numFmtId="0" fontId="7" fillId="0" borderId="0" xfId="0" applyFont="1"/>
    <xf numFmtId="0" fontId="13" fillId="0" borderId="0" xfId="0" applyFont="1"/>
    <xf numFmtId="43" fontId="3" fillId="0" borderId="0" xfId="1" applyFont="1"/>
    <xf numFmtId="43" fontId="0" fillId="0" borderId="0" xfId="1" applyFont="1" applyAlignment="1"/>
    <xf numFmtId="0" fontId="1" fillId="0" borderId="0" xfId="0" applyFont="1" applyAlignment="1">
      <alignment horizontal="center" wrapText="1"/>
    </xf>
    <xf numFmtId="0" fontId="0" fillId="0" borderId="0" xfId="0" applyFont="1" applyAlignment="1"/>
    <xf numFmtId="0" fontId="4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64" Type="http://customschemas.google.com/relationships/workbookmetadata" Target="metadata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sqref="A1:E1"/>
    </sheetView>
  </sheetViews>
  <sheetFormatPr defaultColWidth="11.23046875" defaultRowHeight="15" customHeight="1"/>
  <cols>
    <col min="1" max="1" width="27.765625" customWidth="1"/>
    <col min="2" max="2" width="9.765625" customWidth="1"/>
    <col min="4" max="4" width="13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1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864708.78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864708.78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864460.07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248.71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7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864708.77999999991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864708.77999999991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864708.77999999991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35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1859784.24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14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1859784.24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1859231.49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552.75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3" t="s">
        <v>34</v>
      </c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5"/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13" t="s">
        <v>18</v>
      </c>
      <c r="B32" s="3"/>
      <c r="C32" s="3"/>
      <c r="D32" s="7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 t="s">
        <v>19</v>
      </c>
      <c r="B33" s="3"/>
      <c r="C33" s="3"/>
      <c r="D33" s="15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 t="s">
        <v>20</v>
      </c>
      <c r="B35" s="3"/>
      <c r="C35" s="3"/>
      <c r="D35" s="16">
        <f>SUM(D26:D34)</f>
        <v>1859784.24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SUM(D35:D40)</f>
        <v>1859784.24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1859784.24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36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1860319.32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14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1860319.32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1859784.24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535.08000000000004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3" t="s">
        <v>34</v>
      </c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5"/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3" t="s">
        <v>18</v>
      </c>
      <c r="B32" s="3"/>
      <c r="C32" s="3"/>
      <c r="D32" s="7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 t="s">
        <v>19</v>
      </c>
      <c r="B33" s="3"/>
      <c r="C33" s="3"/>
      <c r="D33" s="15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 t="s">
        <v>20</v>
      </c>
      <c r="B35" s="3"/>
      <c r="C35" s="3"/>
      <c r="D35" s="16">
        <f>SUM(D26:D34)</f>
        <v>1860319.32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SUM(D35:D40)</f>
        <v>1860319.32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1860319.32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workbookViewId="0">
      <selection sqref="A1:E1"/>
    </sheetView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37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1860872.4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14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1860872.4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1860319.32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553.08000000000004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3" t="s">
        <v>34</v>
      </c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5"/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3" t="s">
        <v>18</v>
      </c>
      <c r="B32" s="3"/>
      <c r="C32" s="3"/>
      <c r="D32" s="7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 t="s">
        <v>19</v>
      </c>
      <c r="B33" s="3"/>
      <c r="C33" s="3"/>
      <c r="D33" s="15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 t="s">
        <v>20</v>
      </c>
      <c r="B35" s="3"/>
      <c r="C35" s="3"/>
      <c r="D35" s="16">
        <f>SUM(D26:D34)</f>
        <v>1860872.4000000001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SUM(D35:D40)</f>
        <v>1860872.4000000001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1860872.4000000001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workbookViewId="0">
      <selection activeCell="D29" sqref="D29"/>
    </sheetView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56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1861407.79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14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thickBo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thickTop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 thickBot="1">
      <c r="A24" s="3" t="s">
        <v>14</v>
      </c>
      <c r="B24" s="3"/>
      <c r="C24" s="3"/>
      <c r="D24" s="11">
        <f>SUM(D10:D23)</f>
        <v>1861407.79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thickTop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1860872.4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535.39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3" t="s">
        <v>34</v>
      </c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5"/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3" t="s">
        <v>18</v>
      </c>
      <c r="B32" s="3"/>
      <c r="C32" s="3"/>
      <c r="D32" s="7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 t="s">
        <v>19</v>
      </c>
      <c r="B33" s="3"/>
      <c r="C33" s="3"/>
      <c r="D33" s="15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 t="s">
        <v>20</v>
      </c>
      <c r="B35" s="3"/>
      <c r="C35" s="3"/>
      <c r="D35" s="16">
        <f>SUM(D26:D34)</f>
        <v>1861407.7899999998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 thickBot="1">
      <c r="A41" s="13" t="s">
        <v>23</v>
      </c>
      <c r="B41" s="3"/>
      <c r="C41" s="3"/>
      <c r="D41" s="18">
        <f>SUM(D35:D40)</f>
        <v>1861407.7899999998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thickTop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thickBot="1">
      <c r="A44" s="3" t="s">
        <v>24</v>
      </c>
      <c r="B44" s="3"/>
      <c r="C44" s="3"/>
      <c r="D44" s="18">
        <f>SUM(D41)</f>
        <v>1861407.7899999998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thickTop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scale="9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selection sqref="A1:E1"/>
    </sheetView>
  </sheetViews>
  <sheetFormatPr defaultColWidth="11.23046875" defaultRowHeight="15" customHeight="1"/>
  <cols>
    <col min="1" max="1" width="26.23046875" customWidth="1"/>
    <col min="2" max="2" width="9.765625" customWidth="1"/>
    <col min="4" max="4" width="13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1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7327094.8700000001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7327094.8700000001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7324084.3799999999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3010.49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7327094.8700000001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7327094.8700000001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7327094.8700000001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25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7330207.0099999998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7330207.0099999998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7327094.8700000001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3112.14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7330207.0099999998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7330207.0099999998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7330207.0099999998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26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4324305.8099999996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4324305.8099999996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f>'CAP OUTLAY ESIP JUL 21'!D44</f>
        <v>7330207.0099999998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2289.19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15">
        <v>-3008165.39</v>
      </c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4324330.8100000005</v>
      </c>
      <c r="E34" s="17">
        <f>+D34-D24</f>
        <v>25.000000000931323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 t="s">
        <v>41</v>
      </c>
      <c r="B38" s="3"/>
      <c r="C38" s="3"/>
      <c r="D38" s="15">
        <v>-25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4324305.8100000005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4324305.8100000005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27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4326083.2699999996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4326083.2699999996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16">
        <f>+'CAP OUTLAY ESIP AUG 21'!D34</f>
        <v>4324330.8100000005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1777.46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1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4326108.2700000005</v>
      </c>
      <c r="E34" s="17">
        <f>+D34-D24</f>
        <v>25.000000000931323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 t="s">
        <v>41</v>
      </c>
      <c r="B38" s="3"/>
      <c r="C38" s="3"/>
      <c r="D38" s="15">
        <v>-25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4326083.2700000005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4326083.2700000005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28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4327945.76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4327945.76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16">
        <v>4326108.2699999996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1837.49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1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4327945.76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 t="s">
        <v>41</v>
      </c>
      <c r="B38" s="3"/>
      <c r="C38" s="3"/>
      <c r="D38" s="15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4327945.76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4327945.76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29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4000939.51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4000939.51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4327945.76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1774.45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5">
        <v>-328755.7</v>
      </c>
      <c r="E31" s="3"/>
      <c r="F31" s="2"/>
      <c r="G31" s="2"/>
      <c r="H31" s="2"/>
      <c r="I31" s="2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4000964.51</v>
      </c>
      <c r="E34" s="17">
        <f>+D34-D24</f>
        <v>25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 t="s">
        <v>41</v>
      </c>
      <c r="B38" s="3"/>
      <c r="C38" s="3"/>
      <c r="D38" s="15">
        <v>-25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4000939.51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4000939.51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3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25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864965.86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864965.86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864708.78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257.08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7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864965.86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864965.86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864965.86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.30468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30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2069696.7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2069696.7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4000964.51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1302.22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4002266.73</v>
      </c>
      <c r="E34" s="17">
        <f>+D34-D24</f>
        <v>1932570.03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2" t="s">
        <v>41</v>
      </c>
      <c r="B38" s="3"/>
      <c r="C38" s="3"/>
      <c r="D38" s="15">
        <v>-35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42</v>
      </c>
      <c r="B39" s="3"/>
      <c r="C39" s="3"/>
      <c r="D39" s="23">
        <v>-1932535.03</v>
      </c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2069696.7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2069696.7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.3046875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31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2070575.79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2070575.79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4002266.73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879.09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1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>
        <v>-1932535.03</v>
      </c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2070610.7899999998</v>
      </c>
      <c r="E34" s="17">
        <f>+D34-D24</f>
        <v>34.999999999767169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22" t="s">
        <v>41</v>
      </c>
      <c r="B38" s="3"/>
      <c r="C38" s="3"/>
      <c r="D38" s="15">
        <v>-35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22" t="s">
        <v>42</v>
      </c>
      <c r="B39" s="3"/>
      <c r="C39" s="3"/>
      <c r="D39" s="2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2070575.7899999998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2070575.7899999998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.30468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33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2071370.13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2071370.13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2070610.79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794.34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2071405.1300000001</v>
      </c>
      <c r="E34" s="17">
        <f>+D34-D24</f>
        <v>35.000000000232831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2" t="s">
        <v>41</v>
      </c>
      <c r="B38" s="3"/>
      <c r="C38" s="3"/>
      <c r="D38" s="15">
        <v>-35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42</v>
      </c>
      <c r="B39" s="3"/>
      <c r="C39" s="3"/>
      <c r="D39" s="2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2071370.1300000001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2071370.1300000001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.3046875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35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1186144.32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1186144.32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2071405.13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600.66999999999996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15">
        <v>-885801.48</v>
      </c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1186204.3199999998</v>
      </c>
      <c r="E34" s="17">
        <f>+D34-D24</f>
        <v>59.999999999767169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22" t="s">
        <v>41</v>
      </c>
      <c r="B38" s="3"/>
      <c r="C38" s="3"/>
      <c r="D38" s="15">
        <v>-60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22" t="s">
        <v>42</v>
      </c>
      <c r="B39" s="3"/>
      <c r="C39" s="3"/>
      <c r="D39" s="2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1186144.3199999998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1186144.3199999998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9.765625" customWidth="1"/>
    <col min="4" max="4" width="13.30468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36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1186656.8700000001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1186656.8700000001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1186204.32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487.55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1186691.8700000001</v>
      </c>
      <c r="E34" s="17">
        <f>+D34-D24</f>
        <v>35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2" t="s">
        <v>41</v>
      </c>
      <c r="B38" s="3"/>
      <c r="C38" s="3"/>
      <c r="D38" s="15">
        <f>-60+25</f>
        <v>-35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42</v>
      </c>
      <c r="B39" s="3"/>
      <c r="C39" s="3"/>
      <c r="D39" s="2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1186656.8700000001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1186656.8700000001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topLeftCell="A31" workbookViewId="0">
      <selection activeCell="D39" sqref="D39"/>
    </sheetView>
  </sheetViews>
  <sheetFormatPr defaultColWidth="11.23046875" defaultRowHeight="15" customHeight="1"/>
  <cols>
    <col min="1" max="1" width="26.23046875" customWidth="1"/>
    <col min="2" max="2" width="9.765625" customWidth="1"/>
    <col min="4" max="4" width="13.3046875" customWidth="1"/>
    <col min="5" max="5" width="11.765625" customWidth="1"/>
    <col min="6" max="6" width="12.69140625" bestFit="1" customWidth="1"/>
    <col min="7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37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591512.19999999995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591512.19999999995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1186691.8700000001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291.92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1186983.79</v>
      </c>
      <c r="E34" s="17">
        <f>+D34-D24</f>
        <v>595471.59000000008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2" t="s">
        <v>41</v>
      </c>
      <c r="B38" s="3"/>
      <c r="C38" s="3"/>
      <c r="D38" s="15">
        <f>-35-25</f>
        <v>-60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42</v>
      </c>
      <c r="B39" s="3"/>
      <c r="C39" s="3"/>
      <c r="D39" s="23">
        <v>-595411.59</v>
      </c>
      <c r="E39" s="3"/>
      <c r="F39" s="56">
        <f>595411.59+576189.98</f>
        <v>1171601.5699999998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591512.20000000007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591512.20000000007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topLeftCell="A31" workbookViewId="0">
      <selection activeCell="D38" sqref="D38"/>
    </sheetView>
  </sheetViews>
  <sheetFormatPr defaultColWidth="11.23046875" defaultRowHeight="15" customHeight="1"/>
  <cols>
    <col min="1" max="1" width="26.23046875" customWidth="1"/>
    <col min="2" max="2" width="9.765625" customWidth="1"/>
    <col min="4" max="4" width="13.30468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56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38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39</v>
      </c>
      <c r="B6" s="5" t="s">
        <v>40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591755.32999999996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thickBo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thickTop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 thickBot="1">
      <c r="A24" s="3" t="s">
        <v>14</v>
      </c>
      <c r="B24" s="3"/>
      <c r="C24" s="3"/>
      <c r="D24" s="11">
        <f>SUM(D10:D23)</f>
        <v>591755.32999999996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thickTop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591512.19999999995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243.13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591755.32999999996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2" t="s">
        <v>41</v>
      </c>
      <c r="B38" s="3"/>
      <c r="C38" s="3"/>
      <c r="D38" s="15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42</v>
      </c>
      <c r="B39" s="3"/>
      <c r="C39" s="3"/>
      <c r="D39" s="2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 thickBot="1">
      <c r="A41" s="13" t="s">
        <v>23</v>
      </c>
      <c r="B41" s="3"/>
      <c r="C41" s="3"/>
      <c r="D41" s="18">
        <f>SUM(D34:D40)</f>
        <v>591755.32999999996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thickTop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thickBot="1">
      <c r="A44" s="3" t="s">
        <v>24</v>
      </c>
      <c r="B44" s="3"/>
      <c r="C44" s="3"/>
      <c r="D44" s="18">
        <f>SUM(D41)</f>
        <v>591755.32999999996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thickTop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1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5811074.3399999999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5811074.3399999999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5808686.7400000002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2387.6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5811074.3399999999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5811074.3399999999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5811074.3399999999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25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5813542.5599999996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5813542.5599999996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5811074.3399999999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2468.2199999999998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5813542.5599999996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5813542.5599999996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5813542.5599999996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26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5555150.9199999999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5555150.9199999999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f>'CAP OUTLAY ESIP PHASE2 JUL  21'!D44</f>
        <v>5813542.5599999996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2397.8000000000002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15">
        <v>-260789.44</v>
      </c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5555150.919999999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5555150.919999999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5555150.919999999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26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865223.01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865223.01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f>'CAPRES JUL 21 CNOB'!D44</f>
        <v>864965.86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257.14999999999998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7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865223.01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865223.01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865223.01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27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5557399.3099999996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5557399.3099999996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5555150.9199999999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2283.39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1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5557434.3099999996</v>
      </c>
      <c r="E34" s="17">
        <f>+D34-D24</f>
        <v>35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22" t="s">
        <v>41</v>
      </c>
      <c r="B38" s="3"/>
      <c r="C38" s="3"/>
      <c r="D38" s="15">
        <v>-35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5557399.3099999996</v>
      </c>
      <c r="E41" s="17">
        <f>+D41-D24</f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9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24" customHeight="1">
      <c r="A44" s="3" t="s">
        <v>24</v>
      </c>
      <c r="B44" s="3"/>
      <c r="C44" s="3"/>
      <c r="D44" s="18">
        <f>SUM(D41)</f>
        <v>5557399.3099999996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28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5192650.1100000003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5192650.1100000003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5557434.3099999996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2239.8000000000002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23">
        <v>-366989</v>
      </c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5192685.1099999994</v>
      </c>
      <c r="E34" s="17">
        <f>+D34-D24</f>
        <v>34.999999999068677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22" t="s">
        <v>41</v>
      </c>
      <c r="B38" s="3"/>
      <c r="C38" s="3"/>
      <c r="D38" s="15">
        <v>-35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5192650.1099999994</v>
      </c>
      <c r="E41" s="17">
        <f>+D41-D24</f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9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24" customHeight="1">
      <c r="A44" s="3" t="s">
        <v>24</v>
      </c>
      <c r="B44" s="3"/>
      <c r="C44" s="3"/>
      <c r="D44" s="18">
        <f>SUM(D41)</f>
        <v>5192650.1099999994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29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4990381.34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4990381.34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5192685.1100000003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2109.1799999999998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23">
        <v>-204377.95</v>
      </c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4990416.34</v>
      </c>
      <c r="E34" s="17">
        <f>+D34-D24</f>
        <v>35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2" t="s">
        <v>41</v>
      </c>
      <c r="B38" s="3"/>
      <c r="C38" s="3"/>
      <c r="D38" s="15">
        <v>-35</v>
      </c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4990381.34</v>
      </c>
      <c r="E41" s="17">
        <f>+D41-D24</f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9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" customHeight="1">
      <c r="A44" s="3" t="s">
        <v>24</v>
      </c>
      <c r="B44" s="3"/>
      <c r="C44" s="3"/>
      <c r="D44" s="18">
        <f>SUM(D41)</f>
        <v>4990381.34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30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4726448.42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4726448.42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4990416.34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2064.9699999999998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2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23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4992481.3099999996</v>
      </c>
      <c r="E34" s="17">
        <f>+D34-D24</f>
        <v>266032.88999999966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2" t="s">
        <v>41</v>
      </c>
      <c r="B38" s="3"/>
      <c r="C38" s="3"/>
      <c r="D38" s="15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42</v>
      </c>
      <c r="B39" s="3"/>
      <c r="C39" s="3"/>
      <c r="D39" s="15">
        <v>-266032.89</v>
      </c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4726448.42</v>
      </c>
      <c r="E41" s="17">
        <f>+D41-D24</f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9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" customHeight="1">
      <c r="A44" s="3" t="s">
        <v>24</v>
      </c>
      <c r="B44" s="3"/>
      <c r="C44" s="3"/>
      <c r="D44" s="18">
        <f>SUM(D41)</f>
        <v>4726448.42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31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3969054.93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3969054.93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4992481.3099999996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1893.11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2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23">
        <v>-759286.6</v>
      </c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23">
        <v>-266032.89</v>
      </c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 t="s">
        <v>20</v>
      </c>
      <c r="B35" s="3"/>
      <c r="C35" s="3"/>
      <c r="D35" s="16">
        <f>SUM(D26:D34)</f>
        <v>3969054.93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22" t="s">
        <v>41</v>
      </c>
      <c r="B39" s="3"/>
      <c r="C39" s="3"/>
      <c r="D39" s="15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22" t="s">
        <v>42</v>
      </c>
      <c r="B40" s="3"/>
      <c r="C40" s="3"/>
      <c r="D40" s="15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5.75" customHeight="1">
      <c r="A41" s="5"/>
      <c r="B41" s="3"/>
      <c r="C41" s="3"/>
      <c r="D41" s="3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9.5" customHeight="1">
      <c r="A42" s="13" t="s">
        <v>23</v>
      </c>
      <c r="B42" s="3"/>
      <c r="C42" s="3"/>
      <c r="D42" s="18">
        <f>SUM(D35:D41)</f>
        <v>3969054.93</v>
      </c>
      <c r="E42" s="17">
        <f>+D42-D24</f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9" customHeight="1">
      <c r="A44" s="3"/>
      <c r="B44" s="3"/>
      <c r="C44" s="3"/>
      <c r="D44" s="3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24" customHeight="1">
      <c r="A45" s="3" t="s">
        <v>24</v>
      </c>
      <c r="B45" s="3"/>
      <c r="C45" s="3"/>
      <c r="D45" s="18">
        <f>SUM(D42)</f>
        <v>3969054.93</v>
      </c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2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>
      <c r="A245" s="3"/>
      <c r="B245" s="3"/>
      <c r="C245" s="3"/>
      <c r="D245" s="3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33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3970577.59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3970577.59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3969054.93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1522.66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2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23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2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 t="s">
        <v>20</v>
      </c>
      <c r="B35" s="3"/>
      <c r="C35" s="3"/>
      <c r="D35" s="16">
        <f>SUM(D26:D34)</f>
        <v>3970577.5900000003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41</v>
      </c>
      <c r="B39" s="3"/>
      <c r="C39" s="3"/>
      <c r="D39" s="15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2" t="s">
        <v>42</v>
      </c>
      <c r="B40" s="3"/>
      <c r="C40" s="3"/>
      <c r="D40" s="15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5"/>
      <c r="B41" s="3"/>
      <c r="C41" s="3"/>
      <c r="D41" s="3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9.5" customHeight="1">
      <c r="A42" s="13" t="s">
        <v>23</v>
      </c>
      <c r="B42" s="3"/>
      <c r="C42" s="3"/>
      <c r="D42" s="18">
        <f>SUM(D35:D41)</f>
        <v>3970577.5900000003</v>
      </c>
      <c r="E42" s="17">
        <f>+D42-D24</f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9" customHeight="1">
      <c r="A44" s="3"/>
      <c r="B44" s="3"/>
      <c r="C44" s="3"/>
      <c r="D44" s="3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" customHeight="1">
      <c r="A45" s="3" t="s">
        <v>24</v>
      </c>
      <c r="B45" s="3"/>
      <c r="C45" s="3"/>
      <c r="D45" s="18">
        <f>SUM(D42)</f>
        <v>3970577.5900000003</v>
      </c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3"/>
      <c r="B245" s="3"/>
      <c r="C245" s="3"/>
      <c r="D245" s="3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35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3320396.44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3320396.44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3970577.59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1546.56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25">
        <v>-651727.71</v>
      </c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23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2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 t="s">
        <v>20</v>
      </c>
      <c r="B35" s="3"/>
      <c r="C35" s="3"/>
      <c r="D35" s="16">
        <f>SUM(D26:D34)</f>
        <v>3320396.44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22" t="s">
        <v>41</v>
      </c>
      <c r="B39" s="3"/>
      <c r="C39" s="3"/>
      <c r="D39" s="15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22" t="s">
        <v>42</v>
      </c>
      <c r="B40" s="3"/>
      <c r="C40" s="3"/>
      <c r="D40" s="15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5.75" customHeight="1">
      <c r="A41" s="5"/>
      <c r="B41" s="3"/>
      <c r="C41" s="3"/>
      <c r="D41" s="3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9.5" customHeight="1">
      <c r="A42" s="13" t="s">
        <v>23</v>
      </c>
      <c r="B42" s="3"/>
      <c r="C42" s="3"/>
      <c r="D42" s="18">
        <f>SUM(D35:D41)</f>
        <v>3320396.44</v>
      </c>
      <c r="E42" s="17">
        <f>+D42-D24</f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9" customHeight="1">
      <c r="A44" s="3"/>
      <c r="B44" s="3"/>
      <c r="C44" s="3"/>
      <c r="D44" s="3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24" customHeight="1">
      <c r="A45" s="3" t="s">
        <v>24</v>
      </c>
      <c r="B45" s="3"/>
      <c r="C45" s="3"/>
      <c r="D45" s="18">
        <f>SUM(D42)</f>
        <v>3320396.44</v>
      </c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2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>
      <c r="A245" s="3"/>
      <c r="B245" s="3"/>
      <c r="C245" s="3"/>
      <c r="D245" s="3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Z1000"/>
  <sheetViews>
    <sheetView workbookViewId="0"/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36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2986316.02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2986316.02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3320396.44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1351.03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25">
        <v>-335431.45</v>
      </c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23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2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 t="s">
        <v>20</v>
      </c>
      <c r="B35" s="3"/>
      <c r="C35" s="3"/>
      <c r="D35" s="16">
        <f>SUM(D26:D34)</f>
        <v>2986316.0199999996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41</v>
      </c>
      <c r="B39" s="3"/>
      <c r="C39" s="3"/>
      <c r="D39" s="15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2" t="s">
        <v>42</v>
      </c>
      <c r="B40" s="3"/>
      <c r="C40" s="3"/>
      <c r="D40" s="15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5"/>
      <c r="B41" s="3"/>
      <c r="C41" s="3"/>
      <c r="D41" s="3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9.5" customHeight="1">
      <c r="A42" s="13" t="s">
        <v>23</v>
      </c>
      <c r="B42" s="3"/>
      <c r="C42" s="3"/>
      <c r="D42" s="18">
        <f>SUM(D35:D41)</f>
        <v>2986316.0199999996</v>
      </c>
      <c r="E42" s="17">
        <f>+D42-D24</f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9" customHeight="1">
      <c r="A44" s="3"/>
      <c r="B44" s="3"/>
      <c r="C44" s="3"/>
      <c r="D44" s="3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" customHeight="1">
      <c r="A45" s="3" t="s">
        <v>24</v>
      </c>
      <c r="B45" s="3"/>
      <c r="C45" s="3"/>
      <c r="D45" s="18">
        <f>SUM(D42)</f>
        <v>2986316.0199999996</v>
      </c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3"/>
      <c r="B245" s="3"/>
      <c r="C245" s="3"/>
      <c r="D245" s="3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Z1000"/>
  <sheetViews>
    <sheetView topLeftCell="A22" workbookViewId="0">
      <selection sqref="A1:E1"/>
    </sheetView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2.4609375" customWidth="1"/>
    <col min="5" max="5" width="10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37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2987584.44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2987584.44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2986316.02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1268.42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2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23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2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 t="s">
        <v>20</v>
      </c>
      <c r="B35" s="3"/>
      <c r="C35" s="3"/>
      <c r="D35" s="16">
        <f>SUM(D26:D34)</f>
        <v>2987584.44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41</v>
      </c>
      <c r="B39" s="3"/>
      <c r="C39" s="3"/>
      <c r="D39" s="15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2" t="s">
        <v>42</v>
      </c>
      <c r="B40" s="3"/>
      <c r="C40" s="3"/>
      <c r="D40" s="15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5"/>
      <c r="B41" s="3"/>
      <c r="C41" s="3"/>
      <c r="D41" s="3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9.5" customHeight="1">
      <c r="A42" s="13" t="s">
        <v>23</v>
      </c>
      <c r="B42" s="3"/>
      <c r="C42" s="3"/>
      <c r="D42" s="18">
        <f>SUM(D35:D41)</f>
        <v>2987584.44</v>
      </c>
      <c r="E42" s="17">
        <f>+D42-D24</f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9" customHeight="1">
      <c r="A44" s="3"/>
      <c r="B44" s="3"/>
      <c r="C44" s="3"/>
      <c r="D44" s="3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" customHeight="1">
      <c r="A45" s="3" t="s">
        <v>24</v>
      </c>
      <c r="B45" s="3"/>
      <c r="C45" s="3"/>
      <c r="D45" s="18">
        <f>SUM(D42)</f>
        <v>2987584.44</v>
      </c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3"/>
      <c r="B245" s="3"/>
      <c r="C245" s="3"/>
      <c r="D245" s="3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Z1000"/>
  <sheetViews>
    <sheetView topLeftCell="A22" workbookViewId="0">
      <selection activeCell="D33" sqref="D33"/>
    </sheetView>
  </sheetViews>
  <sheetFormatPr defaultColWidth="11.23046875" defaultRowHeight="15" customHeight="1"/>
  <cols>
    <col min="1" max="1" width="26.23046875" customWidth="1"/>
    <col min="2" max="2" width="10.765625" customWidth="1"/>
    <col min="3" max="3" width="7.765625" customWidth="1"/>
    <col min="4" max="4" width="13.3046875" bestFit="1" customWidth="1"/>
    <col min="5" max="5" width="10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56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43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44</v>
      </c>
      <c r="B6" s="24" t="s">
        <v>45</v>
      </c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2412559.33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thickBo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thickTop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 thickBot="1">
      <c r="A24" s="3" t="s">
        <v>14</v>
      </c>
      <c r="B24" s="3"/>
      <c r="C24" s="3"/>
      <c r="D24" s="11">
        <f>SUM(D10:D23)</f>
        <v>2412559.33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thickTop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2987584.44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1164.8699999999999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25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23">
        <v>-576189.98</v>
      </c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2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 t="s">
        <v>20</v>
      </c>
      <c r="B35" s="3"/>
      <c r="C35" s="3"/>
      <c r="D35" s="16">
        <f>SUM(D26:D34)</f>
        <v>2412559.33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2" t="s">
        <v>41</v>
      </c>
      <c r="B39" s="3"/>
      <c r="C39" s="3"/>
      <c r="D39" s="15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2" t="s">
        <v>42</v>
      </c>
      <c r="B40" s="3"/>
      <c r="C40" s="3"/>
      <c r="D40" s="15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5"/>
      <c r="B41" s="3"/>
      <c r="C41" s="3"/>
      <c r="D41" s="3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9.5" customHeight="1" thickBot="1">
      <c r="A42" s="13" t="s">
        <v>23</v>
      </c>
      <c r="B42" s="3"/>
      <c r="C42" s="3"/>
      <c r="D42" s="18">
        <f>SUM(D35:D41)</f>
        <v>2412559.33</v>
      </c>
      <c r="E42" s="17">
        <f>+D42-D24</f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Top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9" customHeight="1">
      <c r="A44" s="3"/>
      <c r="B44" s="3"/>
      <c r="C44" s="3"/>
      <c r="D44" s="3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" customHeight="1" thickBot="1">
      <c r="A45" s="3" t="s">
        <v>24</v>
      </c>
      <c r="B45" s="3"/>
      <c r="C45" s="3"/>
      <c r="D45" s="18">
        <f>SUM(D42)</f>
        <v>2412559.33</v>
      </c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thickTop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3"/>
      <c r="B245" s="3"/>
      <c r="C245" s="3"/>
      <c r="D245" s="3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27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865471.95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865471.95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865223.01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248.94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7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865471.95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865471.95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865471.95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topLeftCell="A7" workbookViewId="0">
      <selection activeCell="F20" sqref="F20"/>
    </sheetView>
  </sheetViews>
  <sheetFormatPr defaultColWidth="11.23046875" defaultRowHeight="15" customHeight="1"/>
  <cols>
    <col min="1" max="1" width="23.23046875" customWidth="1"/>
    <col min="2" max="2" width="9.765625" customWidth="1"/>
    <col min="3" max="3" width="14.23046875" customWidth="1"/>
    <col min="4" max="4" width="13.23046875" customWidth="1"/>
    <col min="5" max="5" width="11.765625" customWidth="1"/>
    <col min="6" max="6" width="11" customWidth="1"/>
    <col min="7" max="25" width="9.765625" customWidth="1"/>
  </cols>
  <sheetData>
    <row r="1" spans="1:26" ht="15" customHeight="1">
      <c r="A1" s="61" t="s">
        <v>0</v>
      </c>
      <c r="B1" s="59"/>
      <c r="C1" s="59"/>
      <c r="D1" s="59"/>
      <c r="E1" s="26"/>
      <c r="F1" s="1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"/>
      <c r="Z1" s="2"/>
    </row>
    <row r="2" spans="1:26" ht="15" customHeight="1">
      <c r="A2" s="62" t="s">
        <v>1</v>
      </c>
      <c r="B2" s="59"/>
      <c r="C2" s="59"/>
      <c r="D2" s="59"/>
      <c r="E2" s="26"/>
      <c r="F2" s="1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"/>
      <c r="Z2" s="2"/>
    </row>
    <row r="3" spans="1:26" ht="9" customHeight="1">
      <c r="A3" s="27"/>
      <c r="B3" s="27"/>
      <c r="C3" s="28"/>
      <c r="D3" s="27"/>
      <c r="E3" s="29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"/>
      <c r="Z3" s="2"/>
    </row>
    <row r="4" spans="1:26" ht="15" customHeight="1">
      <c r="A4" s="30" t="s">
        <v>46</v>
      </c>
      <c r="B4" s="27"/>
      <c r="C4" s="28"/>
      <c r="D4" s="27"/>
      <c r="E4" s="29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"/>
      <c r="Z4" s="2"/>
    </row>
    <row r="5" spans="1:26" ht="15" customHeight="1">
      <c r="A5" s="27" t="s">
        <v>47</v>
      </c>
      <c r="B5" s="27"/>
      <c r="C5" s="28"/>
      <c r="D5" s="27"/>
      <c r="E5" s="29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"/>
      <c r="Z5" s="2"/>
    </row>
    <row r="6" spans="1:26" ht="15" customHeight="1">
      <c r="A6" s="31" t="s">
        <v>48</v>
      </c>
      <c r="B6" s="27"/>
      <c r="C6" s="28"/>
      <c r="D6" s="27"/>
      <c r="E6" s="29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"/>
      <c r="Z6" s="2"/>
    </row>
    <row r="7" spans="1:26" ht="9" customHeight="1">
      <c r="A7" s="27"/>
      <c r="B7" s="27"/>
      <c r="C7" s="28"/>
      <c r="D7" s="32"/>
      <c r="E7" s="29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"/>
      <c r="Z7" s="2"/>
    </row>
    <row r="8" spans="1:26" ht="15" customHeight="1">
      <c r="A8" s="27" t="s">
        <v>8</v>
      </c>
      <c r="B8" s="33"/>
      <c r="C8" s="28"/>
      <c r="D8" s="29">
        <v>623338.63</v>
      </c>
      <c r="E8" s="29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"/>
      <c r="Z8" s="2"/>
    </row>
    <row r="9" spans="1:26" ht="9" customHeight="1">
      <c r="A9" s="34"/>
      <c r="B9" s="27"/>
      <c r="C9" s="35"/>
      <c r="D9" s="33"/>
      <c r="E9" s="29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"/>
      <c r="Z9" s="2"/>
    </row>
    <row r="10" spans="1:26" ht="15" customHeight="1">
      <c r="A10" s="34" t="s">
        <v>49</v>
      </c>
      <c r="B10" s="27"/>
      <c r="C10" s="35"/>
      <c r="D10" s="29">
        <v>-120949.43</v>
      </c>
      <c r="E10" s="29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"/>
      <c r="Z10" s="2"/>
    </row>
    <row r="11" spans="1:26" ht="15" customHeight="1">
      <c r="A11" s="34" t="s">
        <v>50</v>
      </c>
      <c r="B11" s="27"/>
      <c r="C11" s="35"/>
      <c r="D11" s="29">
        <v>862.65</v>
      </c>
      <c r="E11" s="29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"/>
      <c r="Z11" s="2"/>
    </row>
    <row r="12" spans="1:26" ht="9" customHeight="1">
      <c r="A12" s="2"/>
      <c r="B12" s="27"/>
      <c r="C12" s="35"/>
      <c r="D12" s="33"/>
      <c r="E12" s="29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"/>
      <c r="Z12" s="2"/>
    </row>
    <row r="13" spans="1:26" ht="15" customHeight="1">
      <c r="A13" s="34" t="s">
        <v>51</v>
      </c>
      <c r="B13" s="27"/>
      <c r="C13" s="28"/>
      <c r="D13" s="36"/>
      <c r="E13" s="29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"/>
      <c r="Z13" s="2"/>
    </row>
    <row r="14" spans="1:26" ht="15" customHeight="1">
      <c r="A14" s="34" t="s">
        <v>51</v>
      </c>
      <c r="B14" s="27"/>
      <c r="C14" s="28"/>
      <c r="D14" s="33"/>
      <c r="E14" s="29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"/>
      <c r="Z14" s="2"/>
    </row>
    <row r="15" spans="1:26" ht="15" customHeight="1">
      <c r="A15" s="34" t="s">
        <v>52</v>
      </c>
      <c r="B15" s="27"/>
      <c r="C15" s="37"/>
      <c r="D15" s="33"/>
      <c r="E15" s="29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"/>
      <c r="Z15" s="2"/>
    </row>
    <row r="16" spans="1:26" ht="15" customHeight="1">
      <c r="A16" s="34" t="s">
        <v>52</v>
      </c>
      <c r="B16" s="38"/>
      <c r="C16" s="39"/>
      <c r="D16" s="40">
        <f>SUM(C13:C16)</f>
        <v>0</v>
      </c>
      <c r="E16" s="29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"/>
      <c r="Z16" s="2"/>
    </row>
    <row r="17" spans="1:26" ht="9" customHeight="1">
      <c r="A17" s="27"/>
      <c r="B17" s="27"/>
      <c r="C17" s="28"/>
      <c r="D17" s="27"/>
      <c r="E17" s="29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"/>
      <c r="Z17" s="2"/>
    </row>
    <row r="18" spans="1:26" ht="13.5" customHeight="1">
      <c r="A18" s="27" t="s">
        <v>53</v>
      </c>
      <c r="B18" s="41" t="s">
        <v>11</v>
      </c>
      <c r="C18" s="42" t="s">
        <v>12</v>
      </c>
      <c r="D18" s="33"/>
      <c r="E18" s="29"/>
      <c r="F18" s="27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"/>
      <c r="Z18" s="2"/>
    </row>
    <row r="19" spans="1:26" ht="13.5" customHeight="1">
      <c r="A19" s="27"/>
      <c r="B19" s="43">
        <v>3344</v>
      </c>
      <c r="C19" s="44">
        <v>8</v>
      </c>
      <c r="D19" s="33"/>
      <c r="E19" s="29"/>
      <c r="F19" s="27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"/>
      <c r="Z19" s="2"/>
    </row>
    <row r="20" spans="1:26" ht="13.5" customHeight="1">
      <c r="A20" s="27"/>
      <c r="B20" s="43">
        <v>3477</v>
      </c>
      <c r="C20" s="28">
        <v>7.65</v>
      </c>
      <c r="D20" s="27"/>
      <c r="E20" s="29"/>
      <c r="F20" s="27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"/>
      <c r="Z20" s="2"/>
    </row>
    <row r="21" spans="1:26" ht="13.5" customHeight="1">
      <c r="A21" s="27"/>
      <c r="B21" s="43">
        <v>3530</v>
      </c>
      <c r="C21" s="28">
        <v>31.1</v>
      </c>
      <c r="D21" s="27"/>
      <c r="E21" s="29"/>
      <c r="F21" s="27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"/>
      <c r="Z21" s="2"/>
    </row>
    <row r="22" spans="1:26" ht="13.5" customHeight="1">
      <c r="A22" s="27"/>
      <c r="B22" s="43">
        <v>3677</v>
      </c>
      <c r="C22" s="28">
        <v>8.4499999999999993</v>
      </c>
      <c r="D22" s="27"/>
      <c r="E22" s="29"/>
      <c r="F22" s="27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"/>
      <c r="Z22" s="2"/>
    </row>
    <row r="23" spans="1:26" ht="13.5" customHeight="1">
      <c r="A23" s="27"/>
      <c r="B23" s="43">
        <v>3692</v>
      </c>
      <c r="C23" s="28">
        <v>15.25</v>
      </c>
      <c r="D23" s="27"/>
      <c r="E23" s="29"/>
      <c r="F23" s="27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"/>
      <c r="Z23" s="2"/>
    </row>
    <row r="24" spans="1:26" ht="13.5" customHeight="1">
      <c r="A24" s="27"/>
      <c r="B24" s="43">
        <v>3706</v>
      </c>
      <c r="C24" s="28">
        <v>7.6</v>
      </c>
      <c r="D24" s="27"/>
      <c r="E24" s="29"/>
      <c r="F24" s="27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"/>
      <c r="Z24" s="2"/>
    </row>
    <row r="25" spans="1:26" ht="13.5" customHeight="1">
      <c r="A25" s="27"/>
      <c r="B25" s="43">
        <v>3712</v>
      </c>
      <c r="C25" s="28">
        <v>58</v>
      </c>
      <c r="D25" s="27"/>
      <c r="E25" s="29"/>
      <c r="F25" s="27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"/>
      <c r="Z25" s="2"/>
    </row>
    <row r="26" spans="1:26" ht="13.5" customHeight="1">
      <c r="A26" s="27"/>
      <c r="B26" s="45">
        <v>3732</v>
      </c>
      <c r="C26" s="28">
        <v>44.1</v>
      </c>
      <c r="D26" s="27"/>
      <c r="E26" s="29"/>
      <c r="F26" s="27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"/>
      <c r="Z26" s="2"/>
    </row>
    <row r="27" spans="1:26" ht="13.5" customHeight="1">
      <c r="A27" s="27"/>
      <c r="B27" s="45">
        <v>3738</v>
      </c>
      <c r="C27" s="28">
        <v>41.1</v>
      </c>
      <c r="D27" s="27"/>
      <c r="E27" s="29"/>
      <c r="F27" s="27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"/>
      <c r="Z27" s="2"/>
    </row>
    <row r="28" spans="1:26" ht="13.5" customHeight="1">
      <c r="A28" s="27"/>
      <c r="B28" s="45">
        <v>3762</v>
      </c>
      <c r="C28" s="28">
        <v>2.2000000000000002</v>
      </c>
      <c r="D28" s="27"/>
      <c r="E28" s="29"/>
      <c r="F28" s="27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"/>
      <c r="Z28" s="2"/>
    </row>
    <row r="29" spans="1:26" ht="13.5" customHeight="1">
      <c r="A29" s="27"/>
      <c r="B29" s="27">
        <v>3890</v>
      </c>
      <c r="C29" s="28">
        <v>71.599999999999994</v>
      </c>
      <c r="D29" s="27"/>
      <c r="E29" s="29"/>
      <c r="F29" s="27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"/>
      <c r="Z29" s="2"/>
    </row>
    <row r="30" spans="1:26" ht="13.5" customHeight="1">
      <c r="A30" s="27"/>
      <c r="B30" s="27">
        <v>4051</v>
      </c>
      <c r="C30" s="46">
        <v>90.45</v>
      </c>
      <c r="D30" s="27"/>
      <c r="E30" s="29"/>
      <c r="F30" s="27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"/>
      <c r="Z30" s="2"/>
    </row>
    <row r="31" spans="1:26" ht="13.5" customHeight="1">
      <c r="A31" s="27"/>
      <c r="B31" s="27">
        <v>4057</v>
      </c>
      <c r="C31" s="46">
        <v>28.2</v>
      </c>
      <c r="D31" s="27"/>
      <c r="E31" s="29"/>
      <c r="F31" s="27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"/>
      <c r="Z31" s="2"/>
    </row>
    <row r="32" spans="1:26" ht="13.5" customHeight="1">
      <c r="A32" s="27"/>
      <c r="B32" s="27">
        <v>4060</v>
      </c>
      <c r="C32" s="28">
        <v>26.55</v>
      </c>
      <c r="D32" s="27"/>
      <c r="E32" s="29"/>
      <c r="F32" s="27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"/>
      <c r="Z32" s="2"/>
    </row>
    <row r="33" spans="1:26" ht="13.5" customHeight="1">
      <c r="A33" s="27"/>
      <c r="B33" s="27">
        <v>4062</v>
      </c>
      <c r="C33" s="46">
        <v>5265</v>
      </c>
      <c r="D33" s="27"/>
      <c r="E33" s="29"/>
      <c r="F33" s="27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"/>
      <c r="Z33" s="2"/>
    </row>
    <row r="34" spans="1:26" ht="13.5" customHeight="1">
      <c r="A34" s="27"/>
      <c r="B34" s="27">
        <v>4063</v>
      </c>
      <c r="C34" s="46">
        <v>713.88</v>
      </c>
      <c r="D34" s="27"/>
      <c r="E34" s="29"/>
      <c r="F34" s="27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"/>
      <c r="Z34" s="2"/>
    </row>
    <row r="35" spans="1:26" ht="13.5" customHeight="1">
      <c r="A35" s="27"/>
      <c r="B35" s="27">
        <v>4064</v>
      </c>
      <c r="C35" s="46">
        <v>1907.06</v>
      </c>
      <c r="D35" s="27"/>
      <c r="E35" s="29"/>
      <c r="F35" s="27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"/>
      <c r="Z35" s="2"/>
    </row>
    <row r="36" spans="1:26" ht="13.5" customHeight="1">
      <c r="A36" s="27"/>
      <c r="B36" s="27">
        <v>4065</v>
      </c>
      <c r="C36" s="46">
        <v>165411.9</v>
      </c>
      <c r="D36" s="27"/>
      <c r="E36" s="29"/>
      <c r="F36" s="27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"/>
      <c r="Z36" s="2"/>
    </row>
    <row r="37" spans="1:26" ht="13.5" customHeight="1">
      <c r="A37" s="27"/>
      <c r="B37" s="27">
        <v>4066</v>
      </c>
      <c r="C37" s="46">
        <v>60</v>
      </c>
      <c r="D37" s="27"/>
      <c r="E37" s="29"/>
      <c r="F37" s="27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"/>
      <c r="Z37" s="2"/>
    </row>
    <row r="38" spans="1:26" ht="13.5" customHeight="1">
      <c r="A38" s="27"/>
      <c r="B38" s="27">
        <v>4067</v>
      </c>
      <c r="C38" s="46">
        <v>27</v>
      </c>
      <c r="D38" s="27"/>
      <c r="E38" s="29"/>
      <c r="F38" s="27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"/>
      <c r="Z38" s="2"/>
    </row>
    <row r="39" spans="1:26" ht="13.5" customHeight="1">
      <c r="A39" s="27"/>
      <c r="B39" s="27">
        <v>4068</v>
      </c>
      <c r="C39" s="46">
        <v>102.85</v>
      </c>
      <c r="D39" s="27"/>
      <c r="E39" s="29"/>
      <c r="F39" s="27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"/>
      <c r="Z39" s="2"/>
    </row>
    <row r="40" spans="1:26" ht="13.5" customHeight="1">
      <c r="A40" s="27"/>
      <c r="B40" s="27">
        <v>4069</v>
      </c>
      <c r="C40" s="29">
        <v>13.3</v>
      </c>
      <c r="D40" s="27"/>
      <c r="E40" s="29"/>
      <c r="F40" s="27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"/>
      <c r="Z40" s="2"/>
    </row>
    <row r="41" spans="1:26" ht="13.5" customHeight="1">
      <c r="A41" s="27"/>
      <c r="B41" s="27">
        <v>4070</v>
      </c>
      <c r="C41" s="29">
        <v>31.9</v>
      </c>
      <c r="D41" s="27"/>
      <c r="E41" s="29"/>
      <c r="F41" s="27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"/>
      <c r="Z41" s="2"/>
    </row>
    <row r="42" spans="1:26" ht="13.5" customHeight="1">
      <c r="A42" s="27"/>
      <c r="B42" s="27">
        <v>4071</v>
      </c>
      <c r="C42" s="29">
        <v>56.7</v>
      </c>
      <c r="D42" s="27"/>
      <c r="E42" s="29"/>
      <c r="F42" s="27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"/>
      <c r="Z42" s="2"/>
    </row>
    <row r="43" spans="1:26" ht="13.5" customHeight="1">
      <c r="A43" s="27"/>
      <c r="B43" s="27">
        <v>4072</v>
      </c>
      <c r="C43" s="29">
        <v>52.45</v>
      </c>
      <c r="D43" s="27"/>
      <c r="E43" s="29"/>
      <c r="F43" s="27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"/>
      <c r="Z43" s="2"/>
    </row>
    <row r="44" spans="1:26" ht="13.5" customHeight="1">
      <c r="A44" s="27"/>
      <c r="B44" s="27">
        <v>4073</v>
      </c>
      <c r="C44" s="29">
        <v>7350.61</v>
      </c>
      <c r="D44" s="27"/>
      <c r="E44" s="29"/>
      <c r="F44" s="27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"/>
      <c r="Z44" s="2"/>
    </row>
    <row r="45" spans="1:26" ht="13.5" customHeight="1">
      <c r="A45" s="27"/>
      <c r="B45" s="45"/>
      <c r="C45" s="28"/>
      <c r="D45" s="27"/>
      <c r="E45" s="29"/>
      <c r="F45" s="27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"/>
      <c r="Z45" s="2"/>
    </row>
    <row r="46" spans="1:26" ht="13.5" customHeight="1">
      <c r="A46" s="27"/>
      <c r="B46" s="27"/>
      <c r="C46" s="47">
        <f>SUM(C19:C45)</f>
        <v>181432.9</v>
      </c>
      <c r="D46" s="33">
        <f>-C46</f>
        <v>-181432.9</v>
      </c>
      <c r="E46" s="29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"/>
      <c r="Z46" s="2"/>
    </row>
    <row r="47" spans="1:26" ht="9" customHeight="1">
      <c r="A47" s="31"/>
      <c r="B47" s="48"/>
      <c r="C47" s="28"/>
      <c r="D47" s="27"/>
      <c r="E47" s="29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"/>
      <c r="Z47" s="2"/>
    </row>
    <row r="48" spans="1:26" ht="9" customHeight="1">
      <c r="A48" s="27"/>
      <c r="B48" s="48"/>
      <c r="C48" s="28"/>
      <c r="D48" s="49"/>
      <c r="E48" s="29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"/>
      <c r="Z48" s="2"/>
    </row>
    <row r="49" spans="1:26" ht="15" customHeight="1">
      <c r="A49" s="27" t="s">
        <v>14</v>
      </c>
      <c r="B49" s="48"/>
      <c r="C49" s="28"/>
      <c r="D49" s="50">
        <f>SUM(D8:D47)</f>
        <v>321818.95000000007</v>
      </c>
      <c r="E49" s="29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"/>
      <c r="Z49" s="2"/>
    </row>
    <row r="50" spans="1:26" ht="15" customHeight="1">
      <c r="A50" s="27"/>
      <c r="B50" s="48"/>
      <c r="C50" s="28"/>
      <c r="D50" s="33"/>
      <c r="E50" s="29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"/>
      <c r="Z50" s="2"/>
    </row>
    <row r="51" spans="1:26" ht="9.75" customHeight="1">
      <c r="A51" s="51"/>
      <c r="B51" s="52"/>
      <c r="C51" s="53"/>
      <c r="D51" s="51"/>
      <c r="E51" s="29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"/>
      <c r="Z51" s="2"/>
    </row>
    <row r="52" spans="1:26" ht="9" customHeight="1">
      <c r="A52" s="27"/>
      <c r="B52" s="48"/>
      <c r="C52" s="28"/>
      <c r="D52" s="27"/>
      <c r="E52" s="29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"/>
      <c r="Z52" s="2"/>
    </row>
    <row r="53" spans="1:26" ht="9" customHeight="1">
      <c r="A53" s="27"/>
      <c r="B53" s="48"/>
      <c r="C53" s="28"/>
      <c r="D53" s="27"/>
      <c r="E53" s="29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"/>
      <c r="Z53" s="2"/>
    </row>
    <row r="54" spans="1:26" ht="9" customHeight="1">
      <c r="A54" s="27"/>
      <c r="B54" s="48"/>
      <c r="C54" s="28"/>
      <c r="D54" s="27"/>
      <c r="E54" s="29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"/>
      <c r="Z54" s="2"/>
    </row>
    <row r="55" spans="1:26" ht="9" customHeight="1">
      <c r="A55" s="27"/>
      <c r="B55" s="48"/>
      <c r="C55" s="28"/>
      <c r="D55" s="27"/>
      <c r="E55" s="29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"/>
      <c r="Z55" s="2"/>
    </row>
    <row r="56" spans="1:26" ht="9" customHeight="1">
      <c r="A56" s="27"/>
      <c r="B56" s="48"/>
      <c r="C56" s="28"/>
      <c r="D56" s="27"/>
      <c r="E56" s="29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"/>
      <c r="Z56" s="2"/>
    </row>
    <row r="57" spans="1:26" ht="9" customHeight="1">
      <c r="A57" s="27"/>
      <c r="B57" s="48"/>
      <c r="C57" s="28"/>
      <c r="D57" s="27"/>
      <c r="E57" s="29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"/>
      <c r="Z57" s="2"/>
    </row>
    <row r="58" spans="1:26" ht="9" customHeight="1">
      <c r="A58" s="27"/>
      <c r="B58" s="48"/>
      <c r="C58" s="28"/>
      <c r="D58" s="27"/>
      <c r="E58" s="29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"/>
      <c r="Z58" s="2"/>
    </row>
    <row r="59" spans="1:26" ht="9" customHeight="1">
      <c r="A59" s="27"/>
      <c r="B59" s="48"/>
      <c r="C59" s="28"/>
      <c r="D59" s="27"/>
      <c r="E59" s="29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"/>
      <c r="Z59" s="2"/>
    </row>
    <row r="60" spans="1:26" ht="15" customHeight="1">
      <c r="A60" s="27" t="s">
        <v>15</v>
      </c>
      <c r="B60" s="48"/>
      <c r="C60" s="28"/>
      <c r="D60" s="33">
        <v>242535.79</v>
      </c>
      <c r="E60" s="29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"/>
      <c r="Z60" s="2"/>
    </row>
    <row r="61" spans="1:26" ht="9" customHeight="1">
      <c r="A61" s="27"/>
      <c r="B61" s="48"/>
      <c r="C61" s="28"/>
      <c r="D61" s="27"/>
      <c r="E61" s="29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"/>
      <c r="Z61" s="2"/>
    </row>
    <row r="62" spans="1:26" ht="15" customHeight="1">
      <c r="A62" s="27" t="s">
        <v>54</v>
      </c>
      <c r="B62" s="48"/>
      <c r="C62" s="28"/>
      <c r="D62" s="33">
        <v>549165.5</v>
      </c>
      <c r="E62" s="29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"/>
      <c r="Z62" s="2"/>
    </row>
    <row r="63" spans="1:26" ht="10.5" customHeight="1">
      <c r="A63" s="27"/>
      <c r="B63" s="27"/>
      <c r="C63" s="28"/>
      <c r="D63" s="29"/>
      <c r="E63" s="29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"/>
      <c r="Z63" s="2"/>
    </row>
    <row r="64" spans="1:26" ht="13.5" customHeight="1">
      <c r="A64" s="27" t="s">
        <v>18</v>
      </c>
      <c r="B64" s="48"/>
      <c r="C64" s="28"/>
      <c r="D64" s="33">
        <v>-348932.91</v>
      </c>
      <c r="E64" s="29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"/>
      <c r="Z64" s="2"/>
    </row>
    <row r="65" spans="1:26" ht="9" customHeight="1">
      <c r="A65" s="27"/>
      <c r="B65" s="33"/>
      <c r="C65" s="28"/>
      <c r="D65" s="33"/>
      <c r="E65" s="1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"/>
      <c r="Z65" s="2"/>
    </row>
    <row r="66" spans="1:26" ht="14.25" customHeight="1">
      <c r="A66" s="27" t="s">
        <v>20</v>
      </c>
      <c r="B66" s="33"/>
      <c r="C66" s="28"/>
      <c r="D66" s="49">
        <f>SUM(D60:D65)</f>
        <v>442768.38000000006</v>
      </c>
      <c r="E66" s="17">
        <f>+D66-D49</f>
        <v>120949.43</v>
      </c>
      <c r="F66" s="40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"/>
    </row>
    <row r="67" spans="1:26" ht="9" customHeight="1">
      <c r="A67" s="27"/>
      <c r="B67" s="33"/>
      <c r="C67" s="28"/>
      <c r="D67" s="33"/>
      <c r="E67" s="17"/>
      <c r="F67" s="54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"/>
    </row>
    <row r="68" spans="1:26" ht="14.25" customHeight="1">
      <c r="A68" s="31" t="s">
        <v>21</v>
      </c>
      <c r="B68" s="27"/>
      <c r="C68" s="28"/>
      <c r="D68" s="33"/>
      <c r="E68" s="17"/>
      <c r="F68" s="54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"/>
    </row>
    <row r="69" spans="1:26" ht="9.75" customHeight="1">
      <c r="A69" s="34"/>
      <c r="B69" s="27"/>
      <c r="C69" s="28"/>
      <c r="D69" s="33"/>
      <c r="E69" s="17"/>
      <c r="F69" s="54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"/>
    </row>
    <row r="70" spans="1:26" ht="15" customHeight="1">
      <c r="A70" s="34" t="s">
        <v>55</v>
      </c>
      <c r="B70" s="27"/>
      <c r="C70" s="28"/>
      <c r="D70" s="33">
        <v>-120949.43</v>
      </c>
      <c r="E70" s="17"/>
      <c r="F70" s="54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"/>
    </row>
    <row r="71" spans="1:26" ht="10.5" customHeight="1">
      <c r="A71" s="27"/>
      <c r="B71" s="27"/>
      <c r="C71" s="27"/>
      <c r="D71" s="27"/>
      <c r="E71" s="17"/>
      <c r="F71" s="54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"/>
    </row>
    <row r="72" spans="1:26" ht="14.25" customHeight="1">
      <c r="A72" s="27" t="s">
        <v>23</v>
      </c>
      <c r="B72" s="27"/>
      <c r="C72" s="28"/>
      <c r="D72" s="50">
        <f>SUM(D66:D70)</f>
        <v>321818.95000000007</v>
      </c>
      <c r="E72" s="17">
        <f>+D72-D49</f>
        <v>0</v>
      </c>
      <c r="F72" s="33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"/>
    </row>
    <row r="73" spans="1:26" ht="9" customHeight="1">
      <c r="A73" s="55"/>
      <c r="B73" s="27"/>
      <c r="C73" s="28"/>
      <c r="D73" s="33"/>
      <c r="E73" s="1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"/>
    </row>
    <row r="74" spans="1:26" ht="15" customHeight="1">
      <c r="A74" s="27" t="s">
        <v>24</v>
      </c>
      <c r="B74" s="27"/>
      <c r="C74" s="28"/>
      <c r="D74" s="50">
        <f>SUM(D72:D73)</f>
        <v>321818.95000000007</v>
      </c>
      <c r="E74" s="29"/>
      <c r="F74" s="27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"/>
    </row>
    <row r="75" spans="1:26" ht="15.75" customHeight="1">
      <c r="A75" s="27"/>
      <c r="B75" s="43"/>
      <c r="C75" s="28"/>
      <c r="D75" s="33"/>
      <c r="E75" s="29"/>
      <c r="F75" s="27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"/>
    </row>
    <row r="76" spans="1:26" ht="15.75" customHeight="1">
      <c r="A76" s="27"/>
      <c r="B76" s="27"/>
      <c r="C76" s="28"/>
      <c r="D76" s="27"/>
      <c r="E76" s="29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"/>
    </row>
    <row r="77" spans="1:26" ht="15.75" customHeight="1">
      <c r="A77" s="27"/>
      <c r="B77" s="27"/>
      <c r="C77" s="28"/>
      <c r="D77" s="27"/>
      <c r="E77" s="29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"/>
    </row>
    <row r="78" spans="1:26" ht="15.75" customHeight="1">
      <c r="A78" s="27"/>
      <c r="B78" s="27"/>
      <c r="C78" s="28"/>
      <c r="D78" s="27"/>
      <c r="E78" s="29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"/>
    </row>
    <row r="79" spans="1:26" ht="15.75" customHeight="1">
      <c r="A79" s="27"/>
      <c r="B79" s="27"/>
      <c r="C79" s="28"/>
      <c r="D79" s="27"/>
      <c r="E79" s="29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"/>
    </row>
    <row r="80" spans="1:26" ht="15.75" customHeight="1">
      <c r="A80" s="27"/>
      <c r="B80" s="27"/>
      <c r="C80" s="28"/>
      <c r="D80" s="27"/>
      <c r="E80" s="29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"/>
    </row>
    <row r="81" spans="1:26" ht="15.75" customHeight="1">
      <c r="A81" s="27"/>
      <c r="B81" s="27"/>
      <c r="C81" s="28"/>
      <c r="D81" s="27"/>
      <c r="E81" s="29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"/>
    </row>
    <row r="82" spans="1:26" ht="15.75" customHeight="1">
      <c r="A82" s="27"/>
      <c r="B82" s="27"/>
      <c r="C82" s="28"/>
      <c r="D82" s="27"/>
      <c r="E82" s="29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"/>
    </row>
    <row r="83" spans="1:26" ht="15.75" customHeight="1">
      <c r="A83" s="27"/>
      <c r="B83" s="27"/>
      <c r="C83" s="28"/>
      <c r="D83" s="27"/>
      <c r="E83" s="29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"/>
    </row>
    <row r="84" spans="1:26" ht="15.75" customHeight="1">
      <c r="A84" s="27"/>
      <c r="B84" s="27"/>
      <c r="C84" s="28"/>
      <c r="D84" s="27"/>
      <c r="E84" s="29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"/>
    </row>
    <row r="85" spans="1:26" ht="15.75" customHeight="1">
      <c r="A85" s="27"/>
      <c r="B85" s="27"/>
      <c r="C85" s="28"/>
      <c r="D85" s="27"/>
      <c r="E85" s="29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"/>
    </row>
    <row r="86" spans="1:26" ht="15.75" customHeight="1">
      <c r="A86" s="27"/>
      <c r="B86" s="27"/>
      <c r="C86" s="28"/>
      <c r="D86" s="27"/>
      <c r="E86" s="29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"/>
    </row>
    <row r="87" spans="1:26" ht="15.75" customHeight="1">
      <c r="A87" s="27"/>
      <c r="B87" s="27"/>
      <c r="C87" s="28"/>
      <c r="D87" s="27"/>
      <c r="E87" s="29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"/>
    </row>
    <row r="88" spans="1:26" ht="15.75" customHeight="1">
      <c r="A88" s="27"/>
      <c r="B88" s="27"/>
      <c r="C88" s="28"/>
      <c r="D88" s="27"/>
      <c r="E88" s="29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"/>
    </row>
    <row r="89" spans="1:26" ht="15.75" customHeight="1">
      <c r="A89" s="27"/>
      <c r="B89" s="27"/>
      <c r="C89" s="28"/>
      <c r="D89" s="27"/>
      <c r="E89" s="29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"/>
    </row>
    <row r="90" spans="1:26" ht="15.75" customHeight="1">
      <c r="A90" s="27"/>
      <c r="B90" s="27"/>
      <c r="C90" s="28"/>
      <c r="D90" s="27"/>
      <c r="E90" s="29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"/>
    </row>
    <row r="91" spans="1:26" ht="15.75" customHeight="1">
      <c r="A91" s="27"/>
      <c r="B91" s="27"/>
      <c r="C91" s="28"/>
      <c r="D91" s="27"/>
      <c r="E91" s="29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"/>
    </row>
    <row r="92" spans="1:26" ht="15.75" customHeight="1">
      <c r="A92" s="27"/>
      <c r="B92" s="27"/>
      <c r="C92" s="28"/>
      <c r="D92" s="27"/>
      <c r="E92" s="29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"/>
    </row>
    <row r="93" spans="1:26" ht="15.75" customHeight="1">
      <c r="A93" s="27"/>
      <c r="B93" s="27"/>
      <c r="C93" s="28"/>
      <c r="D93" s="27"/>
      <c r="E93" s="29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"/>
    </row>
    <row r="94" spans="1:26" ht="15.75" customHeight="1">
      <c r="A94" s="27"/>
      <c r="B94" s="27"/>
      <c r="C94" s="28"/>
      <c r="D94" s="27"/>
      <c r="E94" s="29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"/>
    </row>
    <row r="95" spans="1:26" ht="15.75" customHeight="1">
      <c r="A95" s="27"/>
      <c r="B95" s="27"/>
      <c r="C95" s="28"/>
      <c r="D95" s="27"/>
      <c r="E95" s="29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"/>
    </row>
    <row r="96" spans="1:26" ht="15.75" customHeight="1">
      <c r="A96" s="27"/>
      <c r="B96" s="27"/>
      <c r="C96" s="28"/>
      <c r="D96" s="27"/>
      <c r="E96" s="29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"/>
    </row>
    <row r="97" spans="1:26" ht="15.75" customHeight="1">
      <c r="A97" s="27"/>
      <c r="B97" s="27"/>
      <c r="C97" s="28"/>
      <c r="D97" s="27"/>
      <c r="E97" s="29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"/>
    </row>
    <row r="98" spans="1:26" ht="15.75" customHeight="1">
      <c r="A98" s="27"/>
      <c r="B98" s="27"/>
      <c r="C98" s="28"/>
      <c r="D98" s="27"/>
      <c r="E98" s="29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"/>
    </row>
    <row r="99" spans="1:26" ht="15.75" customHeight="1">
      <c r="A99" s="27"/>
      <c r="B99" s="27"/>
      <c r="C99" s="28"/>
      <c r="D99" s="27"/>
      <c r="E99" s="29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"/>
    </row>
    <row r="100" spans="1:26" ht="15.75" customHeight="1">
      <c r="A100" s="27"/>
      <c r="B100" s="27"/>
      <c r="C100" s="28"/>
      <c r="D100" s="27"/>
      <c r="E100" s="29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"/>
    </row>
    <row r="101" spans="1:26" ht="15.75" customHeight="1">
      <c r="A101" s="27"/>
      <c r="B101" s="27"/>
      <c r="C101" s="28"/>
      <c r="D101" s="27"/>
      <c r="E101" s="29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"/>
    </row>
    <row r="102" spans="1:26" ht="15.75" customHeight="1">
      <c r="A102" s="27"/>
      <c r="B102" s="27"/>
      <c r="C102" s="28"/>
      <c r="D102" s="27"/>
      <c r="E102" s="29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"/>
    </row>
    <row r="103" spans="1:26" ht="15.75" customHeight="1">
      <c r="A103" s="27"/>
      <c r="B103" s="27"/>
      <c r="C103" s="28"/>
      <c r="D103" s="27"/>
      <c r="E103" s="29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"/>
    </row>
    <row r="104" spans="1:26" ht="15.75" customHeight="1">
      <c r="A104" s="27"/>
      <c r="B104" s="27"/>
      <c r="C104" s="28"/>
      <c r="D104" s="27"/>
      <c r="E104" s="29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"/>
    </row>
    <row r="105" spans="1:26" ht="15.75" customHeight="1">
      <c r="A105" s="27"/>
      <c r="B105" s="27"/>
      <c r="C105" s="28"/>
      <c r="D105" s="27"/>
      <c r="E105" s="29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"/>
    </row>
    <row r="106" spans="1:26" ht="15.75" customHeight="1">
      <c r="A106" s="27"/>
      <c r="B106" s="27"/>
      <c r="C106" s="28"/>
      <c r="D106" s="27"/>
      <c r="E106" s="29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"/>
    </row>
    <row r="107" spans="1:26" ht="15.75" customHeight="1">
      <c r="A107" s="27"/>
      <c r="B107" s="27"/>
      <c r="C107" s="28"/>
      <c r="D107" s="27"/>
      <c r="E107" s="29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"/>
    </row>
    <row r="108" spans="1:26" ht="15.75" customHeight="1">
      <c r="A108" s="27"/>
      <c r="B108" s="27"/>
      <c r="C108" s="28"/>
      <c r="D108" s="27"/>
      <c r="E108" s="29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"/>
    </row>
    <row r="109" spans="1:26" ht="15.75" customHeight="1">
      <c r="A109" s="27"/>
      <c r="B109" s="27"/>
      <c r="C109" s="28"/>
      <c r="D109" s="27"/>
      <c r="E109" s="29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"/>
    </row>
    <row r="110" spans="1:26" ht="15.75" customHeight="1">
      <c r="A110" s="27"/>
      <c r="B110" s="27"/>
      <c r="C110" s="28"/>
      <c r="D110" s="27"/>
      <c r="E110" s="29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"/>
    </row>
    <row r="111" spans="1:26" ht="15.75" customHeight="1">
      <c r="A111" s="27"/>
      <c r="B111" s="27"/>
      <c r="C111" s="28"/>
      <c r="D111" s="27"/>
      <c r="E111" s="29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"/>
    </row>
    <row r="112" spans="1:26" ht="15.75" customHeight="1">
      <c r="A112" s="27"/>
      <c r="B112" s="27"/>
      <c r="C112" s="28"/>
      <c r="D112" s="27"/>
      <c r="E112" s="29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"/>
    </row>
    <row r="113" spans="1:26" ht="15.75" customHeight="1">
      <c r="A113" s="27"/>
      <c r="B113" s="27"/>
      <c r="C113" s="28"/>
      <c r="D113" s="27"/>
      <c r="E113" s="29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"/>
    </row>
    <row r="114" spans="1:26" ht="15.75" customHeight="1">
      <c r="A114" s="27"/>
      <c r="B114" s="27"/>
      <c r="C114" s="28"/>
      <c r="D114" s="27"/>
      <c r="E114" s="29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"/>
    </row>
    <row r="115" spans="1:26" ht="15.75" customHeight="1">
      <c r="A115" s="27"/>
      <c r="B115" s="27"/>
      <c r="C115" s="28"/>
      <c r="D115" s="27"/>
      <c r="E115" s="29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"/>
    </row>
    <row r="116" spans="1:26" ht="15.75" customHeight="1">
      <c r="A116" s="27"/>
      <c r="B116" s="27"/>
      <c r="C116" s="28"/>
      <c r="D116" s="27"/>
      <c r="E116" s="29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"/>
    </row>
    <row r="117" spans="1:26" ht="15.75" customHeight="1">
      <c r="A117" s="27"/>
      <c r="B117" s="27"/>
      <c r="C117" s="28"/>
      <c r="D117" s="27"/>
      <c r="E117" s="29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"/>
    </row>
    <row r="118" spans="1:26" ht="15.75" customHeight="1">
      <c r="A118" s="27"/>
      <c r="B118" s="27"/>
      <c r="C118" s="28"/>
      <c r="D118" s="27"/>
      <c r="E118" s="29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"/>
    </row>
    <row r="119" spans="1:26" ht="15.75" customHeight="1">
      <c r="A119" s="27"/>
      <c r="B119" s="27"/>
      <c r="C119" s="28"/>
      <c r="D119" s="27"/>
      <c r="E119" s="29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"/>
    </row>
    <row r="120" spans="1:26" ht="15.75" customHeight="1">
      <c r="A120" s="27"/>
      <c r="B120" s="27"/>
      <c r="C120" s="28"/>
      <c r="D120" s="27"/>
      <c r="E120" s="29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"/>
    </row>
    <row r="121" spans="1:26" ht="15.75" customHeight="1">
      <c r="A121" s="27"/>
      <c r="B121" s="27"/>
      <c r="C121" s="28"/>
      <c r="D121" s="27"/>
      <c r="E121" s="29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"/>
    </row>
    <row r="122" spans="1:26" ht="15.75" customHeight="1">
      <c r="A122" s="27"/>
      <c r="B122" s="27"/>
      <c r="C122" s="28"/>
      <c r="D122" s="27"/>
      <c r="E122" s="29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"/>
    </row>
    <row r="123" spans="1:26" ht="15.75" customHeight="1">
      <c r="A123" s="27"/>
      <c r="B123" s="27"/>
      <c r="C123" s="28"/>
      <c r="D123" s="27"/>
      <c r="E123" s="29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"/>
    </row>
    <row r="124" spans="1:26" ht="15.75" customHeight="1">
      <c r="A124" s="27"/>
      <c r="B124" s="27"/>
      <c r="C124" s="28"/>
      <c r="D124" s="27"/>
      <c r="E124" s="29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"/>
    </row>
    <row r="125" spans="1:26" ht="15.75" customHeight="1">
      <c r="A125" s="27"/>
      <c r="B125" s="27"/>
      <c r="C125" s="28"/>
      <c r="D125" s="27"/>
      <c r="E125" s="29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"/>
    </row>
    <row r="126" spans="1:26" ht="15.75" customHeight="1">
      <c r="A126" s="27"/>
      <c r="B126" s="27"/>
      <c r="C126" s="28"/>
      <c r="D126" s="27"/>
      <c r="E126" s="29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"/>
    </row>
    <row r="127" spans="1:26" ht="15.75" customHeight="1">
      <c r="A127" s="27"/>
      <c r="B127" s="27"/>
      <c r="C127" s="28"/>
      <c r="D127" s="27"/>
      <c r="E127" s="29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"/>
    </row>
    <row r="128" spans="1:26" ht="15.75" customHeight="1">
      <c r="A128" s="27"/>
      <c r="B128" s="27"/>
      <c r="C128" s="28"/>
      <c r="D128" s="27"/>
      <c r="E128" s="29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"/>
    </row>
    <row r="129" spans="1:26" ht="15.75" customHeight="1">
      <c r="A129" s="27"/>
      <c r="B129" s="27"/>
      <c r="C129" s="28"/>
      <c r="D129" s="27"/>
      <c r="E129" s="29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"/>
    </row>
    <row r="130" spans="1:26" ht="15.75" customHeight="1">
      <c r="A130" s="27"/>
      <c r="B130" s="27"/>
      <c r="C130" s="28"/>
      <c r="D130" s="27"/>
      <c r="E130" s="29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"/>
    </row>
    <row r="131" spans="1:26" ht="15.75" customHeight="1">
      <c r="A131" s="27"/>
      <c r="B131" s="27"/>
      <c r="C131" s="28"/>
      <c r="D131" s="27"/>
      <c r="E131" s="29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"/>
    </row>
    <row r="132" spans="1:26" ht="15.75" customHeight="1">
      <c r="A132" s="27"/>
      <c r="B132" s="27"/>
      <c r="C132" s="28"/>
      <c r="D132" s="27"/>
      <c r="E132" s="29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"/>
    </row>
    <row r="133" spans="1:26" ht="15.75" customHeight="1">
      <c r="A133" s="27"/>
      <c r="B133" s="27"/>
      <c r="C133" s="28"/>
      <c r="D133" s="27"/>
      <c r="E133" s="29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"/>
    </row>
    <row r="134" spans="1:26" ht="15.75" customHeight="1">
      <c r="A134" s="27"/>
      <c r="B134" s="27"/>
      <c r="C134" s="28"/>
      <c r="D134" s="27"/>
      <c r="E134" s="29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"/>
    </row>
    <row r="135" spans="1:26" ht="15.75" customHeight="1">
      <c r="A135" s="27"/>
      <c r="B135" s="27"/>
      <c r="C135" s="28"/>
      <c r="D135" s="27"/>
      <c r="E135" s="29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"/>
    </row>
    <row r="136" spans="1:26" ht="15.75" customHeight="1">
      <c r="A136" s="27"/>
      <c r="B136" s="27"/>
      <c r="C136" s="28"/>
      <c r="D136" s="27"/>
      <c r="E136" s="29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"/>
    </row>
    <row r="137" spans="1:26" ht="15.75" customHeight="1">
      <c r="A137" s="27"/>
      <c r="B137" s="27"/>
      <c r="C137" s="28"/>
      <c r="D137" s="27"/>
      <c r="E137" s="29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"/>
    </row>
    <row r="138" spans="1:26" ht="15.75" customHeight="1">
      <c r="A138" s="27"/>
      <c r="B138" s="27"/>
      <c r="C138" s="28"/>
      <c r="D138" s="27"/>
      <c r="E138" s="29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"/>
    </row>
    <row r="139" spans="1:26" ht="15.75" customHeight="1">
      <c r="A139" s="27"/>
      <c r="B139" s="27"/>
      <c r="C139" s="28"/>
      <c r="D139" s="27"/>
      <c r="E139" s="29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"/>
    </row>
    <row r="140" spans="1:26" ht="15.75" customHeight="1">
      <c r="A140" s="27"/>
      <c r="B140" s="27"/>
      <c r="C140" s="28"/>
      <c r="D140" s="27"/>
      <c r="E140" s="29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"/>
    </row>
    <row r="141" spans="1:26" ht="15.75" customHeight="1">
      <c r="A141" s="27"/>
      <c r="B141" s="27"/>
      <c r="C141" s="28"/>
      <c r="D141" s="27"/>
      <c r="E141" s="29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"/>
    </row>
    <row r="142" spans="1:26" ht="15.75" customHeight="1">
      <c r="A142" s="27"/>
      <c r="B142" s="27"/>
      <c r="C142" s="28"/>
      <c r="D142" s="27"/>
      <c r="E142" s="29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"/>
    </row>
    <row r="143" spans="1:26" ht="15.75" customHeight="1">
      <c r="A143" s="27"/>
      <c r="B143" s="27"/>
      <c r="C143" s="28"/>
      <c r="D143" s="27"/>
      <c r="E143" s="29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"/>
    </row>
    <row r="144" spans="1:26" ht="15.75" customHeight="1">
      <c r="A144" s="27"/>
      <c r="B144" s="27"/>
      <c r="C144" s="28"/>
      <c r="D144" s="27"/>
      <c r="E144" s="29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"/>
    </row>
    <row r="145" spans="1:26" ht="15.75" customHeight="1">
      <c r="A145" s="27"/>
      <c r="B145" s="27"/>
      <c r="C145" s="28"/>
      <c r="D145" s="27"/>
      <c r="E145" s="29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"/>
    </row>
    <row r="146" spans="1:26" ht="15.75" customHeight="1">
      <c r="A146" s="27"/>
      <c r="B146" s="27"/>
      <c r="C146" s="28"/>
      <c r="D146" s="27"/>
      <c r="E146" s="29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"/>
    </row>
    <row r="147" spans="1:26" ht="15.75" customHeight="1">
      <c r="A147" s="27"/>
      <c r="B147" s="27"/>
      <c r="C147" s="28"/>
      <c r="D147" s="27"/>
      <c r="E147" s="29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"/>
    </row>
    <row r="148" spans="1:26" ht="15.75" customHeight="1">
      <c r="A148" s="27"/>
      <c r="B148" s="27"/>
      <c r="C148" s="28"/>
      <c r="D148" s="27"/>
      <c r="E148" s="29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"/>
    </row>
    <row r="149" spans="1:26" ht="15.75" customHeight="1">
      <c r="A149" s="27"/>
      <c r="B149" s="27"/>
      <c r="C149" s="28"/>
      <c r="D149" s="27"/>
      <c r="E149" s="29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"/>
    </row>
    <row r="150" spans="1:26" ht="15.75" customHeight="1">
      <c r="A150" s="27"/>
      <c r="B150" s="27"/>
      <c r="C150" s="28"/>
      <c r="D150" s="27"/>
      <c r="E150" s="29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"/>
    </row>
    <row r="151" spans="1:26" ht="15.75" customHeight="1">
      <c r="A151" s="27"/>
      <c r="B151" s="27"/>
      <c r="C151" s="28"/>
      <c r="D151" s="27"/>
      <c r="E151" s="29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"/>
    </row>
    <row r="152" spans="1:26" ht="15.75" customHeight="1">
      <c r="A152" s="27"/>
      <c r="B152" s="27"/>
      <c r="C152" s="28"/>
      <c r="D152" s="27"/>
      <c r="E152" s="29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"/>
    </row>
    <row r="153" spans="1:26" ht="15.75" customHeight="1">
      <c r="A153" s="27"/>
      <c r="B153" s="27"/>
      <c r="C153" s="28"/>
      <c r="D153" s="27"/>
      <c r="E153" s="29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"/>
    </row>
    <row r="154" spans="1:26" ht="15.75" customHeight="1">
      <c r="A154" s="27"/>
      <c r="B154" s="27"/>
      <c r="C154" s="28"/>
      <c r="D154" s="27"/>
      <c r="E154" s="29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"/>
    </row>
    <row r="155" spans="1:26" ht="15.75" customHeight="1">
      <c r="A155" s="27"/>
      <c r="B155" s="27"/>
      <c r="C155" s="28"/>
      <c r="D155" s="27"/>
      <c r="E155" s="29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"/>
    </row>
    <row r="156" spans="1:26" ht="15.75" customHeight="1">
      <c r="A156" s="27"/>
      <c r="B156" s="27"/>
      <c r="C156" s="28"/>
      <c r="D156" s="27"/>
      <c r="E156" s="29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"/>
    </row>
    <row r="157" spans="1:26" ht="15.75" customHeight="1">
      <c r="A157" s="27"/>
      <c r="B157" s="27"/>
      <c r="C157" s="28"/>
      <c r="D157" s="27"/>
      <c r="E157" s="29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"/>
    </row>
    <row r="158" spans="1:26" ht="15.75" customHeight="1">
      <c r="A158" s="27"/>
      <c r="B158" s="27"/>
      <c r="C158" s="28"/>
      <c r="D158" s="27"/>
      <c r="E158" s="29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"/>
    </row>
    <row r="159" spans="1:26" ht="15.75" customHeight="1">
      <c r="A159" s="27"/>
      <c r="B159" s="27"/>
      <c r="C159" s="28"/>
      <c r="D159" s="27"/>
      <c r="E159" s="29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"/>
    </row>
    <row r="160" spans="1:26" ht="15.75" customHeight="1">
      <c r="A160" s="27"/>
      <c r="B160" s="27"/>
      <c r="C160" s="28"/>
      <c r="D160" s="27"/>
      <c r="E160" s="29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"/>
    </row>
    <row r="161" spans="1:26" ht="15.75" customHeight="1">
      <c r="A161" s="27"/>
      <c r="B161" s="27"/>
      <c r="C161" s="28"/>
      <c r="D161" s="27"/>
      <c r="E161" s="29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"/>
    </row>
    <row r="162" spans="1:26" ht="15.75" customHeight="1">
      <c r="A162" s="27"/>
      <c r="B162" s="27"/>
      <c r="C162" s="28"/>
      <c r="D162" s="27"/>
      <c r="E162" s="29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"/>
    </row>
    <row r="163" spans="1:26" ht="15.75" customHeight="1">
      <c r="A163" s="27"/>
      <c r="B163" s="27"/>
      <c r="C163" s="28"/>
      <c r="D163" s="27"/>
      <c r="E163" s="29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"/>
    </row>
    <row r="164" spans="1:26" ht="15.75" customHeight="1">
      <c r="A164" s="27"/>
      <c r="B164" s="27"/>
      <c r="C164" s="28"/>
      <c r="D164" s="27"/>
      <c r="E164" s="29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"/>
    </row>
    <row r="165" spans="1:26" ht="15.75" customHeight="1">
      <c r="A165" s="27"/>
      <c r="B165" s="27"/>
      <c r="C165" s="28"/>
      <c r="D165" s="27"/>
      <c r="E165" s="29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"/>
    </row>
    <row r="166" spans="1:26" ht="15.75" customHeight="1">
      <c r="A166" s="27"/>
      <c r="B166" s="27"/>
      <c r="C166" s="28"/>
      <c r="D166" s="27"/>
      <c r="E166" s="29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"/>
    </row>
    <row r="167" spans="1:26" ht="15.75" customHeight="1">
      <c r="A167" s="27"/>
      <c r="B167" s="27"/>
      <c r="C167" s="28"/>
      <c r="D167" s="27"/>
      <c r="E167" s="29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"/>
    </row>
    <row r="168" spans="1:26" ht="15.75" customHeight="1">
      <c r="A168" s="27"/>
      <c r="B168" s="27"/>
      <c r="C168" s="28"/>
      <c r="D168" s="27"/>
      <c r="E168" s="29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"/>
    </row>
    <row r="169" spans="1:26" ht="15.75" customHeight="1">
      <c r="A169" s="27"/>
      <c r="B169" s="27"/>
      <c r="C169" s="28"/>
      <c r="D169" s="27"/>
      <c r="E169" s="29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"/>
    </row>
    <row r="170" spans="1:26" ht="15.75" customHeight="1">
      <c r="A170" s="27"/>
      <c r="B170" s="27"/>
      <c r="C170" s="28"/>
      <c r="D170" s="27"/>
      <c r="E170" s="29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"/>
    </row>
    <row r="171" spans="1:26" ht="15.75" customHeight="1">
      <c r="A171" s="27"/>
      <c r="B171" s="27"/>
      <c r="C171" s="28"/>
      <c r="D171" s="27"/>
      <c r="E171" s="29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"/>
    </row>
    <row r="172" spans="1:26" ht="15.75" customHeight="1">
      <c r="A172" s="27"/>
      <c r="B172" s="27"/>
      <c r="C172" s="28"/>
      <c r="D172" s="27"/>
      <c r="E172" s="29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"/>
    </row>
    <row r="173" spans="1:26" ht="15.75" customHeight="1">
      <c r="A173" s="27"/>
      <c r="B173" s="27"/>
      <c r="C173" s="28"/>
      <c r="D173" s="27"/>
      <c r="E173" s="29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"/>
    </row>
    <row r="174" spans="1:26" ht="15.75" customHeight="1">
      <c r="A174" s="27"/>
      <c r="B174" s="27"/>
      <c r="C174" s="28"/>
      <c r="D174" s="27"/>
      <c r="E174" s="29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"/>
    </row>
    <row r="175" spans="1:26" ht="15.75" customHeight="1">
      <c r="A175" s="27"/>
      <c r="B175" s="27"/>
      <c r="C175" s="28"/>
      <c r="D175" s="27"/>
      <c r="E175" s="29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"/>
    </row>
    <row r="176" spans="1:26" ht="15.75" customHeight="1">
      <c r="A176" s="27"/>
      <c r="B176" s="27"/>
      <c r="C176" s="28"/>
      <c r="D176" s="27"/>
      <c r="E176" s="29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"/>
    </row>
    <row r="177" spans="1:26" ht="15.75" customHeight="1">
      <c r="A177" s="27"/>
      <c r="B177" s="27"/>
      <c r="C177" s="28"/>
      <c r="D177" s="27"/>
      <c r="E177" s="29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"/>
    </row>
    <row r="178" spans="1:26" ht="15.75" customHeight="1">
      <c r="A178" s="27"/>
      <c r="B178" s="27"/>
      <c r="C178" s="28"/>
      <c r="D178" s="27"/>
      <c r="E178" s="29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"/>
    </row>
    <row r="179" spans="1:26" ht="15.75" customHeight="1">
      <c r="A179" s="27"/>
      <c r="B179" s="27"/>
      <c r="C179" s="28"/>
      <c r="D179" s="27"/>
      <c r="E179" s="29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"/>
    </row>
    <row r="180" spans="1:26" ht="15.75" customHeight="1">
      <c r="A180" s="27"/>
      <c r="B180" s="27"/>
      <c r="C180" s="28"/>
      <c r="D180" s="27"/>
      <c r="E180" s="29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"/>
    </row>
    <row r="181" spans="1:26" ht="15.75" customHeight="1">
      <c r="A181" s="27"/>
      <c r="B181" s="27"/>
      <c r="C181" s="28"/>
      <c r="D181" s="27"/>
      <c r="E181" s="29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"/>
    </row>
    <row r="182" spans="1:26" ht="15.75" customHeight="1">
      <c r="A182" s="27"/>
      <c r="B182" s="27"/>
      <c r="C182" s="28"/>
      <c r="D182" s="27"/>
      <c r="E182" s="29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"/>
    </row>
    <row r="183" spans="1:26" ht="15.75" customHeight="1">
      <c r="A183" s="27"/>
      <c r="B183" s="27"/>
      <c r="C183" s="28"/>
      <c r="D183" s="27"/>
      <c r="E183" s="29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"/>
    </row>
    <row r="184" spans="1:26" ht="15.75" customHeight="1">
      <c r="A184" s="27"/>
      <c r="B184" s="27"/>
      <c r="C184" s="28"/>
      <c r="D184" s="27"/>
      <c r="E184" s="29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"/>
    </row>
    <row r="185" spans="1:26" ht="15.75" customHeight="1">
      <c r="A185" s="27"/>
      <c r="B185" s="27"/>
      <c r="C185" s="28"/>
      <c r="D185" s="27"/>
      <c r="E185" s="29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"/>
    </row>
    <row r="186" spans="1:26" ht="15.75" customHeight="1">
      <c r="A186" s="27"/>
      <c r="B186" s="27"/>
      <c r="C186" s="28"/>
      <c r="D186" s="27"/>
      <c r="E186" s="29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"/>
    </row>
    <row r="187" spans="1:26" ht="15.75" customHeight="1">
      <c r="A187" s="27"/>
      <c r="B187" s="27"/>
      <c r="C187" s="28"/>
      <c r="D187" s="27"/>
      <c r="E187" s="29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"/>
    </row>
    <row r="188" spans="1:26" ht="15.75" customHeight="1">
      <c r="A188" s="27"/>
      <c r="B188" s="27"/>
      <c r="C188" s="28"/>
      <c r="D188" s="27"/>
      <c r="E188" s="29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"/>
    </row>
    <row r="189" spans="1:26" ht="15.75" customHeight="1">
      <c r="A189" s="27"/>
      <c r="B189" s="27"/>
      <c r="C189" s="28"/>
      <c r="D189" s="27"/>
      <c r="E189" s="29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"/>
    </row>
    <row r="190" spans="1:26" ht="15.75" customHeight="1">
      <c r="A190" s="27"/>
      <c r="B190" s="27"/>
      <c r="C190" s="28"/>
      <c r="D190" s="27"/>
      <c r="E190" s="29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"/>
    </row>
    <row r="191" spans="1:26" ht="15.75" customHeight="1">
      <c r="A191" s="27"/>
      <c r="B191" s="27"/>
      <c r="C191" s="28"/>
      <c r="D191" s="27"/>
      <c r="E191" s="29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"/>
    </row>
    <row r="192" spans="1:26" ht="15.75" customHeight="1">
      <c r="A192" s="27"/>
      <c r="B192" s="27"/>
      <c r="C192" s="28"/>
      <c r="D192" s="27"/>
      <c r="E192" s="29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"/>
    </row>
    <row r="193" spans="1:26" ht="15.75" customHeight="1">
      <c r="A193" s="27"/>
      <c r="B193" s="27"/>
      <c r="C193" s="28"/>
      <c r="D193" s="27"/>
      <c r="E193" s="29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"/>
    </row>
    <row r="194" spans="1:26" ht="15.75" customHeight="1">
      <c r="A194" s="27"/>
      <c r="B194" s="27"/>
      <c r="C194" s="28"/>
      <c r="D194" s="27"/>
      <c r="E194" s="29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"/>
    </row>
    <row r="195" spans="1:26" ht="15.75" customHeight="1">
      <c r="A195" s="27"/>
      <c r="B195" s="27"/>
      <c r="C195" s="28"/>
      <c r="D195" s="27"/>
      <c r="E195" s="29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"/>
    </row>
    <row r="196" spans="1:26" ht="15.75" customHeight="1">
      <c r="A196" s="27"/>
      <c r="B196" s="27"/>
      <c r="C196" s="28"/>
      <c r="D196" s="27"/>
      <c r="E196" s="29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"/>
    </row>
    <row r="197" spans="1:26" ht="15.75" customHeight="1">
      <c r="A197" s="27"/>
      <c r="B197" s="27"/>
      <c r="C197" s="28"/>
      <c r="D197" s="27"/>
      <c r="E197" s="29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"/>
    </row>
    <row r="198" spans="1:26" ht="15.75" customHeight="1">
      <c r="A198" s="27"/>
      <c r="B198" s="27"/>
      <c r="C198" s="28"/>
      <c r="D198" s="27"/>
      <c r="E198" s="29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"/>
    </row>
    <row r="199" spans="1:26" ht="15.75" customHeight="1">
      <c r="A199" s="27"/>
      <c r="B199" s="27"/>
      <c r="C199" s="28"/>
      <c r="D199" s="27"/>
      <c r="E199" s="29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"/>
    </row>
    <row r="200" spans="1:26" ht="15.75" customHeight="1">
      <c r="A200" s="27"/>
      <c r="B200" s="27"/>
      <c r="C200" s="28"/>
      <c r="D200" s="27"/>
      <c r="E200" s="29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"/>
    </row>
    <row r="201" spans="1:26" ht="15.75" customHeight="1">
      <c r="A201" s="27"/>
      <c r="B201" s="27"/>
      <c r="C201" s="28"/>
      <c r="D201" s="27"/>
      <c r="E201" s="29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"/>
    </row>
    <row r="202" spans="1:26" ht="15.75" customHeight="1">
      <c r="A202" s="27"/>
      <c r="B202" s="27"/>
      <c r="C202" s="28"/>
      <c r="D202" s="27"/>
      <c r="E202" s="29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"/>
    </row>
    <row r="203" spans="1:26" ht="15.75" customHeight="1">
      <c r="A203" s="27"/>
      <c r="B203" s="27"/>
      <c r="C203" s="28"/>
      <c r="D203" s="27"/>
      <c r="E203" s="29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"/>
    </row>
    <row r="204" spans="1:26" ht="15.75" customHeight="1">
      <c r="A204" s="27"/>
      <c r="B204" s="27"/>
      <c r="C204" s="28"/>
      <c r="D204" s="27"/>
      <c r="E204" s="29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"/>
    </row>
    <row r="205" spans="1:26" ht="15.75" customHeight="1">
      <c r="A205" s="27"/>
      <c r="B205" s="27"/>
      <c r="C205" s="28"/>
      <c r="D205" s="27"/>
      <c r="E205" s="29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"/>
    </row>
    <row r="206" spans="1:26" ht="15.75" customHeight="1">
      <c r="A206" s="27"/>
      <c r="B206" s="27"/>
      <c r="C206" s="28"/>
      <c r="D206" s="27"/>
      <c r="E206" s="29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"/>
    </row>
    <row r="207" spans="1:26" ht="15.75" customHeight="1">
      <c r="A207" s="27"/>
      <c r="B207" s="27"/>
      <c r="C207" s="28"/>
      <c r="D207" s="27"/>
      <c r="E207" s="29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"/>
    </row>
    <row r="208" spans="1:26" ht="15.75" customHeight="1">
      <c r="A208" s="27"/>
      <c r="B208" s="27"/>
      <c r="C208" s="28"/>
      <c r="D208" s="27"/>
      <c r="E208" s="29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"/>
    </row>
    <row r="209" spans="1:26" ht="15.75" customHeight="1">
      <c r="A209" s="27"/>
      <c r="B209" s="27"/>
      <c r="C209" s="28"/>
      <c r="D209" s="27"/>
      <c r="E209" s="29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"/>
    </row>
    <row r="210" spans="1:26" ht="15.75" customHeight="1">
      <c r="A210" s="27"/>
      <c r="B210" s="27"/>
      <c r="C210" s="28"/>
      <c r="D210" s="27"/>
      <c r="E210" s="29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"/>
    </row>
    <row r="211" spans="1:26" ht="15.75" customHeight="1">
      <c r="A211" s="27"/>
      <c r="B211" s="27"/>
      <c r="C211" s="28"/>
      <c r="D211" s="27"/>
      <c r="E211" s="29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"/>
    </row>
    <row r="212" spans="1:26" ht="15.75" customHeight="1">
      <c r="A212" s="27"/>
      <c r="B212" s="27"/>
      <c r="C212" s="28"/>
      <c r="D212" s="27"/>
      <c r="E212" s="29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"/>
    </row>
    <row r="213" spans="1:26" ht="15.75" customHeight="1">
      <c r="A213" s="27"/>
      <c r="B213" s="27"/>
      <c r="C213" s="28"/>
      <c r="D213" s="27"/>
      <c r="E213" s="29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"/>
    </row>
    <row r="214" spans="1:26" ht="15.75" customHeight="1">
      <c r="A214" s="27"/>
      <c r="B214" s="27"/>
      <c r="C214" s="28"/>
      <c r="D214" s="27"/>
      <c r="E214" s="29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"/>
    </row>
    <row r="215" spans="1:26" ht="15.75" customHeight="1">
      <c r="A215" s="27"/>
      <c r="B215" s="27"/>
      <c r="C215" s="28"/>
      <c r="D215" s="27"/>
      <c r="E215" s="29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"/>
    </row>
    <row r="216" spans="1:26" ht="15.75" customHeight="1">
      <c r="A216" s="27"/>
      <c r="B216" s="27"/>
      <c r="C216" s="28"/>
      <c r="D216" s="27"/>
      <c r="E216" s="29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"/>
    </row>
    <row r="217" spans="1:26" ht="15.75" customHeight="1">
      <c r="A217" s="27"/>
      <c r="B217" s="27"/>
      <c r="C217" s="28"/>
      <c r="D217" s="27"/>
      <c r="E217" s="29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"/>
    </row>
    <row r="218" spans="1:26" ht="15.75" customHeight="1">
      <c r="A218" s="27"/>
      <c r="B218" s="27"/>
      <c r="C218" s="28"/>
      <c r="D218" s="27"/>
      <c r="E218" s="29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"/>
    </row>
    <row r="219" spans="1:26" ht="15.75" customHeight="1">
      <c r="A219" s="27"/>
      <c r="B219" s="27"/>
      <c r="C219" s="28"/>
      <c r="D219" s="27"/>
      <c r="E219" s="29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"/>
    </row>
    <row r="220" spans="1:26" ht="15.75" customHeight="1">
      <c r="A220" s="27"/>
      <c r="B220" s="27"/>
      <c r="C220" s="28"/>
      <c r="D220" s="27"/>
      <c r="E220" s="29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"/>
    </row>
    <row r="221" spans="1:26" ht="15.75" customHeight="1">
      <c r="A221" s="27"/>
      <c r="B221" s="27"/>
      <c r="C221" s="28"/>
      <c r="D221" s="27"/>
      <c r="E221" s="29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"/>
    </row>
    <row r="222" spans="1:26" ht="15.75" customHeight="1">
      <c r="A222" s="27"/>
      <c r="B222" s="27"/>
      <c r="C222" s="28"/>
      <c r="D222" s="27"/>
      <c r="E222" s="29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"/>
    </row>
    <row r="223" spans="1:26" ht="15.75" customHeight="1">
      <c r="A223" s="27"/>
      <c r="B223" s="27"/>
      <c r="C223" s="28"/>
      <c r="D223" s="27"/>
      <c r="E223" s="29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"/>
    </row>
    <row r="224" spans="1:26" ht="15.75" customHeight="1">
      <c r="A224" s="27"/>
      <c r="B224" s="27"/>
      <c r="C224" s="28"/>
      <c r="D224" s="27"/>
      <c r="E224" s="29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"/>
    </row>
    <row r="225" spans="1:26" ht="15.75" customHeight="1">
      <c r="A225" s="27"/>
      <c r="B225" s="27"/>
      <c r="C225" s="28"/>
      <c r="D225" s="27"/>
      <c r="E225" s="29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"/>
    </row>
    <row r="226" spans="1:26" ht="15.75" customHeight="1">
      <c r="A226" s="27"/>
      <c r="B226" s="27"/>
      <c r="C226" s="28"/>
      <c r="D226" s="27"/>
      <c r="E226" s="29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"/>
    </row>
    <row r="227" spans="1:26" ht="15.75" customHeight="1">
      <c r="A227" s="27"/>
      <c r="B227" s="27"/>
      <c r="C227" s="28"/>
      <c r="D227" s="27"/>
      <c r="E227" s="29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"/>
    </row>
    <row r="228" spans="1:26" ht="15.75" customHeight="1">
      <c r="A228" s="27"/>
      <c r="B228" s="27"/>
      <c r="C228" s="28"/>
      <c r="D228" s="27"/>
      <c r="E228" s="29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"/>
    </row>
    <row r="229" spans="1:26" ht="15.75" customHeight="1">
      <c r="A229" s="27"/>
      <c r="B229" s="27"/>
      <c r="C229" s="28"/>
      <c r="D229" s="27"/>
      <c r="E229" s="29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"/>
    </row>
    <row r="230" spans="1:26" ht="15.75" customHeight="1">
      <c r="A230" s="27"/>
      <c r="B230" s="27"/>
      <c r="C230" s="28"/>
      <c r="D230" s="27"/>
      <c r="E230" s="29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"/>
    </row>
    <row r="231" spans="1:26" ht="15.75" customHeight="1">
      <c r="A231" s="27"/>
      <c r="B231" s="27"/>
      <c r="C231" s="28"/>
      <c r="D231" s="27"/>
      <c r="E231" s="29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"/>
    </row>
    <row r="232" spans="1:26" ht="15.75" customHeight="1">
      <c r="A232" s="27"/>
      <c r="B232" s="27"/>
      <c r="C232" s="28"/>
      <c r="D232" s="27"/>
      <c r="E232" s="29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"/>
    </row>
    <row r="233" spans="1:26" ht="15.75" customHeight="1">
      <c r="A233" s="27"/>
      <c r="B233" s="27"/>
      <c r="C233" s="28"/>
      <c r="D233" s="27"/>
      <c r="E233" s="29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"/>
    </row>
    <row r="234" spans="1:26" ht="15.75" customHeight="1">
      <c r="A234" s="27"/>
      <c r="B234" s="27"/>
      <c r="C234" s="28"/>
      <c r="D234" s="27"/>
      <c r="E234" s="29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"/>
    </row>
    <row r="235" spans="1:26" ht="15.75" customHeight="1">
      <c r="A235" s="27"/>
      <c r="B235" s="27"/>
      <c r="C235" s="28"/>
      <c r="D235" s="27"/>
      <c r="E235" s="29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"/>
    </row>
    <row r="236" spans="1:26" ht="15.75" customHeight="1">
      <c r="A236" s="27"/>
      <c r="B236" s="27"/>
      <c r="C236" s="28"/>
      <c r="D236" s="27"/>
      <c r="E236" s="29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"/>
    </row>
    <row r="237" spans="1:26" ht="15.75" customHeight="1">
      <c r="A237" s="27"/>
      <c r="B237" s="27"/>
      <c r="C237" s="28"/>
      <c r="D237" s="27"/>
      <c r="E237" s="29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"/>
    </row>
    <row r="238" spans="1:26" ht="15.75" customHeight="1">
      <c r="A238" s="27"/>
      <c r="B238" s="27"/>
      <c r="C238" s="28"/>
      <c r="D238" s="27"/>
      <c r="E238" s="29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"/>
    </row>
    <row r="239" spans="1:26" ht="15.75" customHeight="1">
      <c r="A239" s="27"/>
      <c r="B239" s="27"/>
      <c r="C239" s="28"/>
      <c r="D239" s="27"/>
      <c r="E239" s="29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"/>
    </row>
    <row r="240" spans="1:26" ht="15.75" customHeight="1">
      <c r="A240" s="27"/>
      <c r="B240" s="27"/>
      <c r="C240" s="28"/>
      <c r="D240" s="27"/>
      <c r="E240" s="29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"/>
    </row>
    <row r="241" spans="1:26" ht="15.75" customHeight="1">
      <c r="A241" s="27"/>
      <c r="B241" s="27"/>
      <c r="C241" s="28"/>
      <c r="D241" s="27"/>
      <c r="E241" s="29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"/>
    </row>
    <row r="242" spans="1:26" ht="15.75" customHeight="1">
      <c r="A242" s="27"/>
      <c r="B242" s="27"/>
      <c r="C242" s="28"/>
      <c r="D242" s="27"/>
      <c r="E242" s="29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"/>
    </row>
    <row r="243" spans="1:26" ht="15.75" customHeight="1">
      <c r="A243" s="27"/>
      <c r="B243" s="27"/>
      <c r="C243" s="28"/>
      <c r="D243" s="27"/>
      <c r="E243" s="29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"/>
    </row>
    <row r="244" spans="1:26" ht="15.75" customHeight="1">
      <c r="A244" s="27"/>
      <c r="B244" s="27"/>
      <c r="C244" s="28"/>
      <c r="D244" s="27"/>
      <c r="E244" s="29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"/>
    </row>
    <row r="245" spans="1:26" ht="15.75" customHeight="1">
      <c r="A245" s="27"/>
      <c r="B245" s="27"/>
      <c r="C245" s="28"/>
      <c r="D245" s="27"/>
      <c r="E245" s="29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"/>
    </row>
    <row r="246" spans="1:26" ht="15.75" customHeight="1">
      <c r="A246" s="27"/>
      <c r="B246" s="27"/>
      <c r="C246" s="28"/>
      <c r="D246" s="27"/>
      <c r="E246" s="29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"/>
    </row>
    <row r="247" spans="1:26" ht="15.75" customHeight="1">
      <c r="A247" s="27"/>
      <c r="B247" s="27"/>
      <c r="C247" s="28"/>
      <c r="D247" s="27"/>
      <c r="E247" s="29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"/>
    </row>
    <row r="248" spans="1:26" ht="15.75" customHeight="1">
      <c r="A248" s="27"/>
      <c r="B248" s="27"/>
      <c r="C248" s="28"/>
      <c r="D248" s="27"/>
      <c r="E248" s="29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"/>
    </row>
    <row r="249" spans="1:26" ht="15.75" customHeight="1">
      <c r="A249" s="27"/>
      <c r="B249" s="27"/>
      <c r="C249" s="28"/>
      <c r="D249" s="27"/>
      <c r="E249" s="29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"/>
    </row>
    <row r="250" spans="1:26" ht="15.75" customHeight="1">
      <c r="A250" s="27"/>
      <c r="B250" s="27"/>
      <c r="C250" s="28"/>
      <c r="D250" s="27"/>
      <c r="E250" s="29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"/>
    </row>
    <row r="251" spans="1:26" ht="15.75" customHeight="1">
      <c r="A251" s="27"/>
      <c r="B251" s="27"/>
      <c r="C251" s="28"/>
      <c r="D251" s="27"/>
      <c r="E251" s="29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"/>
    </row>
    <row r="252" spans="1:26" ht="15.75" customHeight="1">
      <c r="A252" s="27"/>
      <c r="B252" s="27"/>
      <c r="C252" s="28"/>
      <c r="D252" s="27"/>
      <c r="E252" s="29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"/>
    </row>
    <row r="253" spans="1:26" ht="15.75" customHeight="1">
      <c r="A253" s="27"/>
      <c r="B253" s="27"/>
      <c r="C253" s="28"/>
      <c r="D253" s="27"/>
      <c r="E253" s="29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"/>
    </row>
    <row r="254" spans="1:26" ht="15.75" customHeight="1">
      <c r="A254" s="27"/>
      <c r="B254" s="27"/>
      <c r="C254" s="28"/>
      <c r="D254" s="27"/>
      <c r="E254" s="29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"/>
    </row>
    <row r="255" spans="1:26" ht="15.75" customHeight="1">
      <c r="A255" s="27"/>
      <c r="B255" s="27"/>
      <c r="C255" s="28"/>
      <c r="D255" s="27"/>
      <c r="E255" s="29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"/>
    </row>
    <row r="256" spans="1:26" ht="15.75" customHeight="1">
      <c r="A256" s="27"/>
      <c r="B256" s="27"/>
      <c r="C256" s="28"/>
      <c r="D256" s="27"/>
      <c r="E256" s="29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"/>
    </row>
    <row r="257" spans="1:26" ht="15.75" customHeight="1">
      <c r="A257" s="27"/>
      <c r="B257" s="27"/>
      <c r="C257" s="28"/>
      <c r="D257" s="27"/>
      <c r="E257" s="29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"/>
    </row>
    <row r="258" spans="1:26" ht="15.75" customHeight="1">
      <c r="A258" s="27"/>
      <c r="B258" s="27"/>
      <c r="C258" s="28"/>
      <c r="D258" s="27"/>
      <c r="E258" s="29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"/>
    </row>
    <row r="259" spans="1:26" ht="15.75" customHeight="1">
      <c r="A259" s="27"/>
      <c r="B259" s="27"/>
      <c r="C259" s="28"/>
      <c r="D259" s="27"/>
      <c r="E259" s="29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"/>
    </row>
    <row r="260" spans="1:26" ht="15.75" customHeight="1">
      <c r="A260" s="27"/>
      <c r="B260" s="27"/>
      <c r="C260" s="28"/>
      <c r="D260" s="27"/>
      <c r="E260" s="29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"/>
    </row>
    <row r="261" spans="1:26" ht="15.75" customHeight="1">
      <c r="A261" s="27"/>
      <c r="B261" s="27"/>
      <c r="C261" s="28"/>
      <c r="D261" s="27"/>
      <c r="E261" s="29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"/>
    </row>
    <row r="262" spans="1:26" ht="15.75" customHeight="1">
      <c r="A262" s="27"/>
      <c r="B262" s="27"/>
      <c r="C262" s="28"/>
      <c r="D262" s="27"/>
      <c r="E262" s="29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"/>
    </row>
    <row r="263" spans="1:26" ht="15.75" customHeight="1">
      <c r="A263" s="27"/>
      <c r="B263" s="27"/>
      <c r="C263" s="28"/>
      <c r="D263" s="27"/>
      <c r="E263" s="29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"/>
    </row>
    <row r="264" spans="1:26" ht="15.75" customHeight="1">
      <c r="A264" s="27"/>
      <c r="B264" s="27"/>
      <c r="C264" s="28"/>
      <c r="D264" s="27"/>
      <c r="E264" s="29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"/>
    </row>
    <row r="265" spans="1:26" ht="15.75" customHeight="1">
      <c r="A265" s="27"/>
      <c r="B265" s="27"/>
      <c r="C265" s="28"/>
      <c r="D265" s="27"/>
      <c r="E265" s="29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"/>
    </row>
    <row r="266" spans="1:26" ht="15.75" customHeight="1">
      <c r="A266" s="27"/>
      <c r="B266" s="27"/>
      <c r="C266" s="28"/>
      <c r="D266" s="27"/>
      <c r="E266" s="29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"/>
    </row>
    <row r="267" spans="1:26" ht="15.75" customHeight="1">
      <c r="A267" s="27"/>
      <c r="B267" s="27"/>
      <c r="C267" s="28"/>
      <c r="D267" s="27"/>
      <c r="E267" s="29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"/>
    </row>
    <row r="268" spans="1:26" ht="15.75" customHeight="1">
      <c r="A268" s="27"/>
      <c r="B268" s="27"/>
      <c r="C268" s="28"/>
      <c r="D268" s="27"/>
      <c r="E268" s="29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"/>
    </row>
    <row r="269" spans="1:26" ht="15.75" customHeight="1">
      <c r="A269" s="27"/>
      <c r="B269" s="27"/>
      <c r="C269" s="28"/>
      <c r="D269" s="27"/>
      <c r="E269" s="29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"/>
    </row>
    <row r="270" spans="1:26" ht="15.75" customHeight="1">
      <c r="A270" s="27"/>
      <c r="B270" s="27"/>
      <c r="C270" s="28"/>
      <c r="D270" s="27"/>
      <c r="E270" s="29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"/>
    </row>
    <row r="271" spans="1:26" ht="15.75" customHeight="1">
      <c r="A271" s="27"/>
      <c r="B271" s="27"/>
      <c r="C271" s="28"/>
      <c r="D271" s="27"/>
      <c r="E271" s="29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"/>
    </row>
    <row r="272" spans="1:26" ht="15.75" customHeight="1">
      <c r="A272" s="27"/>
      <c r="B272" s="27"/>
      <c r="C272" s="28"/>
      <c r="D272" s="27"/>
      <c r="E272" s="29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"/>
    </row>
    <row r="273" spans="1:26" ht="15.75" customHeight="1">
      <c r="A273" s="27"/>
      <c r="B273" s="27"/>
      <c r="C273" s="28"/>
      <c r="D273" s="27"/>
      <c r="E273" s="29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"/>
    </row>
    <row r="274" spans="1:26" ht="15.75" customHeight="1">
      <c r="A274" s="27"/>
      <c r="B274" s="27"/>
      <c r="C274" s="28"/>
      <c r="D274" s="27"/>
      <c r="E274" s="29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"/>
    </row>
    <row r="275" spans="1:26" ht="15.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D1"/>
    <mergeCell ref="A2:D2"/>
  </mergeCells>
  <pageMargins left="0.7" right="0.7" top="0.75" bottom="0.75" header="0" footer="0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16"/>
  <sheetViews>
    <sheetView tabSelected="1" workbookViewId="0">
      <selection activeCell="B17" sqref="B17"/>
    </sheetView>
  </sheetViews>
  <sheetFormatPr defaultRowHeight="15.5"/>
  <cols>
    <col min="2" max="2" width="9.23046875" style="57"/>
  </cols>
  <sheetData>
    <row r="1" spans="1:2">
      <c r="A1">
        <v>126222</v>
      </c>
      <c r="B1" s="57">
        <v>11</v>
      </c>
    </row>
    <row r="2" spans="1:2">
      <c r="A2">
        <v>126707</v>
      </c>
      <c r="B2" s="57">
        <v>330</v>
      </c>
    </row>
    <row r="3" spans="1:2">
      <c r="A3">
        <v>126940</v>
      </c>
      <c r="B3" s="57">
        <v>87.85</v>
      </c>
    </row>
    <row r="4" spans="1:2">
      <c r="A4">
        <v>127271</v>
      </c>
      <c r="B4" s="57">
        <v>122.1</v>
      </c>
    </row>
    <row r="5" spans="1:2">
      <c r="A5">
        <v>127482</v>
      </c>
      <c r="B5" s="57">
        <v>138.75</v>
      </c>
    </row>
    <row r="6" spans="1:2">
      <c r="A6">
        <v>127656</v>
      </c>
      <c r="B6" s="57">
        <v>2325</v>
      </c>
    </row>
    <row r="7" spans="1:2">
      <c r="A7">
        <v>127744</v>
      </c>
      <c r="B7" s="57">
        <v>122.1</v>
      </c>
    </row>
    <row r="8" spans="1:2">
      <c r="A8">
        <v>127889</v>
      </c>
      <c r="B8" s="57">
        <v>4204</v>
      </c>
    </row>
    <row r="9" spans="1:2">
      <c r="A9">
        <v>128013</v>
      </c>
      <c r="B9" s="57">
        <v>100</v>
      </c>
    </row>
    <row r="10" spans="1:2">
      <c r="A10">
        <v>128211</v>
      </c>
      <c r="B10" s="57">
        <v>288.60000000000002</v>
      </c>
    </row>
    <row r="11" spans="1:2">
      <c r="A11">
        <v>128224</v>
      </c>
      <c r="B11" s="57">
        <v>594.85</v>
      </c>
    </row>
    <row r="12" spans="1:2">
      <c r="A12">
        <v>128281</v>
      </c>
      <c r="B12" s="57">
        <v>244.2</v>
      </c>
    </row>
    <row r="13" spans="1:2">
      <c r="A13">
        <v>128502</v>
      </c>
      <c r="B13" s="57">
        <v>166.5</v>
      </c>
    </row>
    <row r="14" spans="1:2">
      <c r="A14">
        <v>128606</v>
      </c>
      <c r="B14" s="57">
        <v>50</v>
      </c>
    </row>
    <row r="16" spans="1:2">
      <c r="B16" s="57">
        <f>SUM(B1:B15)</f>
        <v>8784.9500000000007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28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865729.25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865729.25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865471.95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257.3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13" t="s">
        <v>18</v>
      </c>
      <c r="B31" s="3"/>
      <c r="C31" s="3"/>
      <c r="D31" s="7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 t="s">
        <v>20</v>
      </c>
      <c r="B34" s="3"/>
      <c r="C34" s="3"/>
      <c r="D34" s="16">
        <f>SUM(D26:D33)</f>
        <v>865729.25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SUM(D34:D40)</f>
        <v>865729.25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865729.25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29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865978.33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3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9" t="s">
        <v>13</v>
      </c>
      <c r="D21" s="10" t="s">
        <v>13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865978.33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865729.25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249.08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7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865978.33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865978.33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865978.33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30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866235.79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3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>
        <v>378</v>
      </c>
      <c r="C16" s="15">
        <v>7500</v>
      </c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19">
        <f>SUM(C16:C20)</f>
        <v>7500</v>
      </c>
      <c r="D21" s="20">
        <f>-C21</f>
        <v>-7500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858735.79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865978.33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257.45999999999998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/>
      <c r="B30" s="3"/>
      <c r="C30" s="3"/>
      <c r="D30" s="14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3" t="s">
        <v>18</v>
      </c>
      <c r="B31" s="3"/>
      <c r="C31" s="3"/>
      <c r="D31" s="7">
        <v>-7500</v>
      </c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 t="s">
        <v>19</v>
      </c>
      <c r="B32" s="3"/>
      <c r="C32" s="3"/>
      <c r="D32" s="15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3"/>
      <c r="C33" s="3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 t="s">
        <v>20</v>
      </c>
      <c r="B34" s="3"/>
      <c r="C34" s="3"/>
      <c r="D34" s="16">
        <f>SUM(D26:D33)</f>
        <v>858735.78999999992</v>
      </c>
      <c r="E34" s="17">
        <f>+D34-D24</f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3"/>
      <c r="C35" s="3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" t="s">
        <v>21</v>
      </c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/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 t="s">
        <v>22</v>
      </c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SUM(D34:D40)</f>
        <v>858735.78999999992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858735.78999999992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5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</row>
    <row r="2" spans="1:25" ht="18" customHeight="1">
      <c r="A2" s="60" t="s">
        <v>31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</row>
    <row r="3" spans="1:25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3" t="s">
        <v>8</v>
      </c>
      <c r="B10" s="3"/>
      <c r="C10" s="3"/>
      <c r="D10" s="7">
        <v>858991.24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A12" s="3" t="s">
        <v>9</v>
      </c>
      <c r="B12" s="3"/>
      <c r="C12" s="3"/>
      <c r="D12" s="14">
        <v>1000000</v>
      </c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7.25" customHeight="1">
      <c r="A24" s="3" t="s">
        <v>14</v>
      </c>
      <c r="B24" s="3"/>
      <c r="C24" s="3"/>
      <c r="D24" s="11">
        <f>SUM(D10:D23)</f>
        <v>1858991.24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13" t="s">
        <v>15</v>
      </c>
      <c r="B26" s="3"/>
      <c r="C26" s="3"/>
      <c r="D26" s="7">
        <v>858735.79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3" t="s">
        <v>16</v>
      </c>
      <c r="B28" s="3"/>
      <c r="C28" s="3"/>
      <c r="D28" s="7">
        <v>255.45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3" t="s">
        <v>32</v>
      </c>
      <c r="B30" s="3"/>
      <c r="C30" s="3"/>
      <c r="D30" s="14">
        <v>1000000</v>
      </c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5"/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13" t="s">
        <v>18</v>
      </c>
      <c r="B32" s="3"/>
      <c r="C32" s="3"/>
      <c r="D32" s="7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3" t="s">
        <v>19</v>
      </c>
      <c r="B33" s="3"/>
      <c r="C33" s="3"/>
      <c r="D33" s="15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3" t="s">
        <v>20</v>
      </c>
      <c r="B35" s="3"/>
      <c r="C35" s="3"/>
      <c r="D35" s="16">
        <f>SUM(D26:D34)</f>
        <v>1858991.24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3" t="s">
        <v>23</v>
      </c>
      <c r="B41" s="3"/>
      <c r="C41" s="3"/>
      <c r="D41" s="18">
        <f>SUM(D35:D40)</f>
        <v>1858991.24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3" t="s">
        <v>24</v>
      </c>
      <c r="B44" s="3"/>
      <c r="C44" s="3"/>
      <c r="D44" s="18">
        <f>SUM(D41)</f>
        <v>1858991.24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workbookViewId="0"/>
  </sheetViews>
  <sheetFormatPr defaultColWidth="11.23046875" defaultRowHeight="15" customHeight="1"/>
  <cols>
    <col min="1" max="1" width="27.765625" customWidth="1"/>
    <col min="2" max="2" width="9.765625" customWidth="1"/>
    <col min="4" max="4" width="15.4609375" customWidth="1"/>
    <col min="5" max="5" width="11.765625" customWidth="1"/>
    <col min="6" max="23" width="9.765625" customWidth="1"/>
  </cols>
  <sheetData>
    <row r="1" spans="1:26" ht="17.25" customHeight="1">
      <c r="A1" s="58" t="s">
        <v>0</v>
      </c>
      <c r="B1" s="59"/>
      <c r="C1" s="59"/>
      <c r="D1" s="59"/>
      <c r="E1" s="5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</row>
    <row r="2" spans="1:26" ht="18" customHeight="1">
      <c r="A2" s="60" t="s">
        <v>33</v>
      </c>
      <c r="B2" s="59"/>
      <c r="C2" s="59"/>
      <c r="D2" s="59"/>
      <c r="E2" s="5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4" t="s">
        <v>2</v>
      </c>
      <c r="B4" s="3"/>
      <c r="C4" s="3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 t="s">
        <v>3</v>
      </c>
      <c r="B5" s="3"/>
      <c r="C5" s="3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3"/>
      <c r="C6" s="3"/>
      <c r="D6" s="3"/>
      <c r="E6" s="6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3"/>
      <c r="B7" s="3"/>
      <c r="C7" s="3"/>
      <c r="D7" s="3"/>
      <c r="E7" s="6" t="s">
        <v>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3"/>
      <c r="B8" s="3"/>
      <c r="C8" s="3"/>
      <c r="D8" s="3"/>
      <c r="E8" s="6" t="s">
        <v>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3"/>
      <c r="B9" s="3"/>
      <c r="C9" s="3"/>
      <c r="D9" s="3"/>
      <c r="E9" s="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3" t="s">
        <v>8</v>
      </c>
      <c r="B10" s="3"/>
      <c r="C10" s="3"/>
      <c r="D10" s="7">
        <v>1859231.49</v>
      </c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3"/>
      <c r="B11" s="3"/>
      <c r="C11" s="3"/>
      <c r="D11" s="3"/>
      <c r="E11" s="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3" t="s">
        <v>9</v>
      </c>
      <c r="B12" s="3"/>
      <c r="C12" s="3"/>
      <c r="D12" s="14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" t="s">
        <v>9</v>
      </c>
      <c r="B13" s="3"/>
      <c r="C13" s="3"/>
      <c r="D13" s="3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3"/>
      <c r="B14" s="3"/>
      <c r="C14" s="3"/>
      <c r="D14" s="3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3" t="s">
        <v>10</v>
      </c>
      <c r="B15" s="8" t="s">
        <v>11</v>
      </c>
      <c r="C15" s="8" t="s">
        <v>12</v>
      </c>
      <c r="D15" s="3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3"/>
      <c r="B16" s="3"/>
      <c r="C16" s="15"/>
      <c r="D16" s="3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"/>
      <c r="B17" s="3"/>
      <c r="C17" s="3"/>
      <c r="D17" s="3"/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3"/>
      <c r="B18" s="3"/>
      <c r="C18" s="3"/>
      <c r="D18" s="3"/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3"/>
      <c r="B19" s="3"/>
      <c r="C19" s="3"/>
      <c r="D19" s="3"/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3"/>
      <c r="B20" s="3"/>
      <c r="C20" s="3"/>
      <c r="D20" s="3"/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3"/>
      <c r="C21" s="19">
        <f>SUM(C16:C20)</f>
        <v>0</v>
      </c>
      <c r="D21" s="20">
        <f>-C21</f>
        <v>0</v>
      </c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"/>
      <c r="B23" s="3"/>
      <c r="C23" s="3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>
      <c r="A24" s="3" t="s">
        <v>14</v>
      </c>
      <c r="B24" s="3"/>
      <c r="C24" s="3"/>
      <c r="D24" s="11">
        <f>SUM(D10:D23)</f>
        <v>1859231.49</v>
      </c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"/>
      <c r="B25" s="12"/>
      <c r="C25" s="12"/>
      <c r="D25" s="12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" t="s">
        <v>15</v>
      </c>
      <c r="B26" s="3"/>
      <c r="C26" s="3"/>
      <c r="D26" s="7">
        <v>1858991.24</v>
      </c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3"/>
      <c r="C27" s="3"/>
      <c r="D27" s="3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 t="s">
        <v>16</v>
      </c>
      <c r="B28" s="3"/>
      <c r="C28" s="3"/>
      <c r="D28" s="7">
        <v>1000240.25</v>
      </c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 t="s">
        <v>17</v>
      </c>
      <c r="B29" s="3"/>
      <c r="C29" s="3"/>
      <c r="D29" s="14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3" t="s">
        <v>34</v>
      </c>
      <c r="B30" s="3"/>
      <c r="C30" s="3"/>
      <c r="D30" s="14">
        <v>-1000000</v>
      </c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5"/>
      <c r="B31" s="3"/>
      <c r="C31" s="3"/>
      <c r="D31" s="14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3" t="s">
        <v>18</v>
      </c>
      <c r="B32" s="3"/>
      <c r="C32" s="3"/>
      <c r="D32" s="7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 t="s">
        <v>19</v>
      </c>
      <c r="B33" s="3"/>
      <c r="C33" s="3"/>
      <c r="D33" s="15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/>
      <c r="B34" s="3"/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 t="s">
        <v>20</v>
      </c>
      <c r="B35" s="3"/>
      <c r="C35" s="3"/>
      <c r="D35" s="16">
        <f>SUM(D26:D34)</f>
        <v>1859231.4900000002</v>
      </c>
      <c r="E35" s="17">
        <f>+D35-D24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3"/>
      <c r="B36" s="3"/>
      <c r="C36" s="3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" t="s">
        <v>21</v>
      </c>
      <c r="B37" s="3"/>
      <c r="C37" s="3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"/>
      <c r="B38" s="3"/>
      <c r="C38" s="3"/>
      <c r="D38" s="3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"/>
      <c r="B39" s="3"/>
      <c r="C39" s="3"/>
      <c r="D39" s="3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"/>
      <c r="B40" s="3"/>
      <c r="C40" s="3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13" t="s">
        <v>23</v>
      </c>
      <c r="B41" s="3"/>
      <c r="C41" s="3"/>
      <c r="D41" s="18">
        <f>SUM(D35:D40)</f>
        <v>1859231.4900000002</v>
      </c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3"/>
      <c r="C42" s="3"/>
      <c r="D42" s="3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3"/>
      <c r="C43" s="3"/>
      <c r="D43" s="3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 t="s">
        <v>24</v>
      </c>
      <c r="B44" s="3"/>
      <c r="C44" s="3"/>
      <c r="D44" s="18">
        <f>SUM(D41)</f>
        <v>1859231.4900000002</v>
      </c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3"/>
      <c r="B45" s="3"/>
      <c r="C45" s="3"/>
      <c r="D45" s="3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/>
      <c r="B46" s="3"/>
      <c r="C46" s="3"/>
      <c r="D46" s="3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3"/>
      <c r="C47" s="3"/>
      <c r="D47" s="3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3"/>
      <c r="C48" s="3"/>
      <c r="D48" s="3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3"/>
      <c r="C49" s="3"/>
      <c r="D49" s="3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3"/>
      <c r="C50" s="3"/>
      <c r="D50" s="3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3"/>
      <c r="C51" s="3"/>
      <c r="D51" s="3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3"/>
      <c r="C52" s="3"/>
      <c r="D52" s="3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3"/>
      <c r="C53" s="3"/>
      <c r="D53" s="3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/>
      <c r="B54" s="3"/>
      <c r="C54" s="3"/>
      <c r="D54" s="3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3"/>
      <c r="C55" s="3"/>
      <c r="D55" s="3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3"/>
      <c r="C56" s="3"/>
      <c r="D56" s="3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3"/>
      <c r="C58" s="3"/>
      <c r="D58" s="3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3"/>
      <c r="C59" s="3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3"/>
      <c r="C60" s="3"/>
      <c r="D60" s="3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3"/>
      <c r="C61" s="3"/>
      <c r="D61" s="3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3"/>
      <c r="C62" s="3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/>
      <c r="B63" s="3"/>
      <c r="C63" s="3"/>
      <c r="D63" s="3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3"/>
      <c r="C64" s="3"/>
      <c r="D64" s="3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3"/>
      <c r="C65" s="3"/>
      <c r="D65" s="3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3"/>
      <c r="C66" s="3"/>
      <c r="D66" s="3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3"/>
      <c r="C67" s="3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/>
      <c r="B68" s="3"/>
      <c r="C68" s="3"/>
      <c r="D68" s="3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/>
      <c r="B69" s="3"/>
      <c r="C69" s="3"/>
      <c r="D69" s="3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3"/>
      <c r="C70" s="3"/>
      <c r="D70" s="3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3"/>
      <c r="C71" s="3"/>
      <c r="D71" s="3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3"/>
      <c r="C72" s="3"/>
      <c r="D72" s="3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3"/>
      <c r="C73" s="3"/>
      <c r="D73" s="3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3"/>
      <c r="C74" s="3"/>
      <c r="D74" s="3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3"/>
      <c r="C75" s="3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3"/>
      <c r="C76" s="3"/>
      <c r="D76" s="3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3"/>
      <c r="C77" s="3"/>
      <c r="D77" s="3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3"/>
      <c r="C78" s="3"/>
      <c r="D78" s="3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3"/>
      <c r="C79" s="3"/>
      <c r="D79" s="3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3"/>
      <c r="C80" s="3"/>
      <c r="D80" s="3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3"/>
      <c r="C81" s="3"/>
      <c r="D81" s="3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3"/>
      <c r="C82" s="3"/>
      <c r="D82" s="3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3"/>
      <c r="C83" s="3"/>
      <c r="D83" s="3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3"/>
      <c r="C84" s="3"/>
      <c r="D84" s="3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3"/>
      <c r="C85" s="3"/>
      <c r="D85" s="3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3"/>
      <c r="C86" s="3"/>
      <c r="D86" s="3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3"/>
      <c r="C87" s="3"/>
      <c r="D87" s="3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3"/>
      <c r="C88" s="3"/>
      <c r="D88" s="3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3"/>
      <c r="C89" s="3"/>
      <c r="D89" s="3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3"/>
      <c r="C90" s="3"/>
      <c r="D90" s="3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3"/>
      <c r="C91" s="3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3"/>
      <c r="C92" s="3"/>
      <c r="D92" s="3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3"/>
      <c r="C93" s="3"/>
      <c r="D93" s="3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3"/>
      <c r="C94" s="3"/>
      <c r="D94" s="3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3"/>
      <c r="C95" s="3"/>
      <c r="D95" s="3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3"/>
      <c r="C96" s="3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3"/>
      <c r="C97" s="3"/>
      <c r="D97" s="3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3"/>
      <c r="C98" s="3"/>
      <c r="D98" s="3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3"/>
      <c r="C99" s="3"/>
      <c r="D99" s="3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3"/>
      <c r="C100" s="3"/>
      <c r="D100" s="3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3"/>
      <c r="C101" s="3"/>
      <c r="D101" s="3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3"/>
      <c r="C102" s="3"/>
      <c r="D102" s="3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3"/>
      <c r="C103" s="3"/>
      <c r="D103" s="3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3"/>
      <c r="C104" s="3"/>
      <c r="D104" s="3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3"/>
      <c r="C105" s="3"/>
      <c r="D105" s="3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3"/>
      <c r="C106" s="3"/>
      <c r="D106" s="3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3"/>
      <c r="C107" s="3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3"/>
      <c r="C108" s="3"/>
      <c r="D108" s="3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3"/>
      <c r="C109" s="3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3"/>
      <c r="C110" s="3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3"/>
      <c r="C111" s="3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3"/>
      <c r="C112" s="3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3"/>
      <c r="C113" s="3"/>
      <c r="D113" s="3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3"/>
      <c r="C114" s="3"/>
      <c r="D114" s="3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3"/>
      <c r="C115" s="3"/>
      <c r="D115" s="3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3"/>
      <c r="C116" s="3"/>
      <c r="D116" s="3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3"/>
      <c r="C117" s="3"/>
      <c r="D117" s="3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3"/>
      <c r="C118" s="3"/>
      <c r="D118" s="3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3"/>
      <c r="C119" s="3"/>
      <c r="D119" s="3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3"/>
      <c r="C120" s="3"/>
      <c r="D120" s="3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3"/>
      <c r="C121" s="3"/>
      <c r="D121" s="3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3"/>
      <c r="C122" s="3"/>
      <c r="D122" s="3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3"/>
      <c r="C123" s="3"/>
      <c r="D123" s="3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3"/>
      <c r="C124" s="3"/>
      <c r="D124" s="3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3"/>
      <c r="C125" s="3"/>
      <c r="D125" s="3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3"/>
      <c r="C126" s="3"/>
      <c r="D126" s="3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3"/>
      <c r="C127" s="3"/>
      <c r="D127" s="3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3"/>
      <c r="C128" s="3"/>
      <c r="D128" s="3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3"/>
      <c r="C129" s="3"/>
      <c r="D129" s="3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3"/>
      <c r="C130" s="3"/>
      <c r="D130" s="3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3"/>
      <c r="C131" s="3"/>
      <c r="D131" s="3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3"/>
      <c r="C132" s="3"/>
      <c r="D132" s="3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3"/>
      <c r="C133" s="3"/>
      <c r="D133" s="3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3"/>
      <c r="C134" s="3"/>
      <c r="D134" s="3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3"/>
      <c r="C135" s="3"/>
      <c r="D135" s="3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3"/>
      <c r="C136" s="3"/>
      <c r="D136" s="3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3"/>
      <c r="C137" s="3"/>
      <c r="D137" s="3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3"/>
      <c r="C138" s="3"/>
      <c r="D138" s="3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3"/>
      <c r="C139" s="3"/>
      <c r="D139" s="3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3"/>
      <c r="C140" s="3"/>
      <c r="D140" s="3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3"/>
      <c r="C141" s="3"/>
      <c r="D141" s="3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3"/>
      <c r="C142" s="3"/>
      <c r="D142" s="3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3"/>
      <c r="C143" s="3"/>
      <c r="D143" s="3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3"/>
      <c r="C144" s="3"/>
      <c r="D144" s="3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3"/>
      <c r="C145" s="3"/>
      <c r="D145" s="3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3"/>
      <c r="C146" s="3"/>
      <c r="D146" s="3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3"/>
      <c r="C147" s="3"/>
      <c r="D147" s="3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3"/>
      <c r="C148" s="3"/>
      <c r="D148" s="3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3"/>
      <c r="C149" s="3"/>
      <c r="D149" s="3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3"/>
      <c r="C150" s="3"/>
      <c r="D150" s="3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3"/>
      <c r="C151" s="3"/>
      <c r="D151" s="3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3"/>
      <c r="C152" s="3"/>
      <c r="D152" s="3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3"/>
      <c r="C153" s="3"/>
      <c r="D153" s="3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3"/>
      <c r="C154" s="3"/>
      <c r="D154" s="3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3"/>
      <c r="C155" s="3"/>
      <c r="D155" s="3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3"/>
      <c r="C156" s="3"/>
      <c r="D156" s="3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3"/>
      <c r="C157" s="3"/>
      <c r="D157" s="3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3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3"/>
      <c r="C159" s="3"/>
      <c r="D159" s="3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3"/>
      <c r="C160" s="3"/>
      <c r="D160" s="3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3"/>
      <c r="C161" s="3"/>
      <c r="D161" s="3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3"/>
      <c r="C162" s="3"/>
      <c r="D162" s="3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3"/>
      <c r="C163" s="3"/>
      <c r="D163" s="3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3"/>
      <c r="C164" s="3"/>
      <c r="D164" s="3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3"/>
      <c r="C165" s="3"/>
      <c r="D165" s="3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3"/>
      <c r="C166" s="3"/>
      <c r="D166" s="3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3"/>
      <c r="C167" s="3"/>
      <c r="D167" s="3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3"/>
      <c r="C168" s="3"/>
      <c r="D168" s="3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3"/>
      <c r="C169" s="3"/>
      <c r="D169" s="3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3"/>
      <c r="C170" s="3"/>
      <c r="D170" s="3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3"/>
      <c r="C171" s="3"/>
      <c r="D171" s="3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3"/>
      <c r="C172" s="3"/>
      <c r="D172" s="3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3"/>
      <c r="C173" s="3"/>
      <c r="D173" s="3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3"/>
      <c r="C174" s="3"/>
      <c r="D174" s="3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3"/>
      <c r="C175" s="3"/>
      <c r="D175" s="3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3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3"/>
      <c r="C177" s="3"/>
      <c r="D177" s="3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3"/>
      <c r="C178" s="3"/>
      <c r="D178" s="3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3"/>
      <c r="C179" s="3"/>
      <c r="D179" s="3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3"/>
      <c r="C180" s="3"/>
      <c r="D180" s="3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3"/>
      <c r="C181" s="3"/>
      <c r="D181" s="3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3"/>
      <c r="C182" s="3"/>
      <c r="D182" s="3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3"/>
      <c r="C183" s="3"/>
      <c r="D183" s="3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3"/>
      <c r="C184" s="3"/>
      <c r="D184" s="3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3"/>
      <c r="C185" s="3"/>
      <c r="D185" s="3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3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3"/>
      <c r="C187" s="3"/>
      <c r="D187" s="3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3"/>
      <c r="C188" s="3"/>
      <c r="D188" s="3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3"/>
      <c r="C189" s="3"/>
      <c r="D189" s="3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3"/>
      <c r="C190" s="3"/>
      <c r="D190" s="3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3"/>
      <c r="C191" s="3"/>
      <c r="D191" s="3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3"/>
      <c r="C192" s="3"/>
      <c r="D192" s="3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3"/>
      <c r="C193" s="3"/>
      <c r="D193" s="3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3"/>
      <c r="C194" s="3"/>
      <c r="D194" s="3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3"/>
      <c r="C195" s="3"/>
      <c r="D195" s="3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3"/>
      <c r="C196" s="3"/>
      <c r="D196" s="3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3"/>
      <c r="C197" s="3"/>
      <c r="D197" s="3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3"/>
      <c r="C198" s="3"/>
      <c r="D198" s="3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3"/>
      <c r="C199" s="3"/>
      <c r="D199" s="3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3"/>
      <c r="C200" s="3"/>
      <c r="D200" s="3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3"/>
      <c r="C201" s="3"/>
      <c r="D201" s="3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3"/>
      <c r="C202" s="3"/>
      <c r="D202" s="3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3"/>
      <c r="C203" s="3"/>
      <c r="D203" s="3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3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3"/>
      <c r="C205" s="3"/>
      <c r="D205" s="3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3"/>
      <c r="C206" s="3"/>
      <c r="D206" s="3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3"/>
      <c r="C207" s="3"/>
      <c r="D207" s="3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3"/>
      <c r="C208" s="3"/>
      <c r="D208" s="3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3"/>
      <c r="C209" s="3"/>
      <c r="D209" s="3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3"/>
      <c r="C210" s="3"/>
      <c r="D210" s="3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3"/>
      <c r="C211" s="3"/>
      <c r="D211" s="3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3"/>
      <c r="C212" s="3"/>
      <c r="D212" s="3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3"/>
      <c r="C213" s="3"/>
      <c r="D213" s="3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3"/>
      <c r="C214" s="3"/>
      <c r="D214" s="3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3"/>
      <c r="C215" s="3"/>
      <c r="D215" s="3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3"/>
      <c r="C216" s="3"/>
      <c r="D216" s="3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3"/>
      <c r="C217" s="3"/>
      <c r="D217" s="3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3"/>
      <c r="C218" s="3"/>
      <c r="D218" s="3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3"/>
      <c r="C219" s="3"/>
      <c r="D219" s="3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3"/>
      <c r="C220" s="3"/>
      <c r="D220" s="3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3"/>
      <c r="C221" s="3"/>
      <c r="D221" s="3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3"/>
      <c r="C222" s="3"/>
      <c r="D222" s="3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3"/>
      <c r="C223" s="3"/>
      <c r="D223" s="3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3"/>
      <c r="C224" s="3"/>
      <c r="D224" s="3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3"/>
      <c r="C225" s="3"/>
      <c r="D225" s="3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3"/>
      <c r="C226" s="3"/>
      <c r="D226" s="3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3"/>
      <c r="C227" s="3"/>
      <c r="D227" s="3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3"/>
      <c r="C228" s="3"/>
      <c r="D228" s="3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3"/>
      <c r="C229" s="3"/>
      <c r="D229" s="3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3"/>
      <c r="C230" s="3"/>
      <c r="D230" s="3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3"/>
      <c r="C231" s="3"/>
      <c r="D231" s="3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3"/>
      <c r="C232" s="3"/>
      <c r="D232" s="3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3"/>
      <c r="C233" s="3"/>
      <c r="D233" s="3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3"/>
      <c r="C234" s="3"/>
      <c r="D234" s="3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3"/>
      <c r="C235" s="3"/>
      <c r="D235" s="3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3"/>
      <c r="C236" s="3"/>
      <c r="D236" s="3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3"/>
      <c r="C237" s="3"/>
      <c r="D237" s="3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3"/>
      <c r="C238" s="3"/>
      <c r="D238" s="3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3"/>
      <c r="C239" s="3"/>
      <c r="D239" s="3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3"/>
      <c r="C240" s="3"/>
      <c r="D240" s="3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3"/>
      <c r="C241" s="3"/>
      <c r="D241" s="3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3"/>
      <c r="C242" s="3"/>
      <c r="D242" s="3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3"/>
      <c r="C243" s="3"/>
      <c r="D243" s="3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3"/>
      <c r="C244" s="3"/>
      <c r="D244" s="3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E1"/>
    <mergeCell ref="A2:E2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CAPRES JUN 21 CNOB</vt:lpstr>
      <vt:lpstr>CAPRES JUL 21 CNOB</vt:lpstr>
      <vt:lpstr>CAPRES AUG 21 CNOB</vt:lpstr>
      <vt:lpstr>CAPRES SEP 21 CNOB </vt:lpstr>
      <vt:lpstr>CAPRES OCT 21 CNOB </vt:lpstr>
      <vt:lpstr>CAPRES NOV 21 CNOB</vt:lpstr>
      <vt:lpstr>CAPRES DEC 21 CNOB </vt:lpstr>
      <vt:lpstr>CAPRES JAN 22 CNOB </vt:lpstr>
      <vt:lpstr>CAPRES FEB 22 CNOB</vt:lpstr>
      <vt:lpstr>CAPRES MAR 22 CNOB</vt:lpstr>
      <vt:lpstr>CAPRES APR 22 CNOB</vt:lpstr>
      <vt:lpstr>CAPRES MAY 22 CNOB</vt:lpstr>
      <vt:lpstr>CAPRES JUN 22 CNOB</vt:lpstr>
      <vt:lpstr>CAP OUTLAY ESIP JUN 21</vt:lpstr>
      <vt:lpstr>CAP OUTLAY ESIP JUL 21</vt:lpstr>
      <vt:lpstr>CAP OUTLAY ESIP AUG 21</vt:lpstr>
      <vt:lpstr>CAP OUTLAY ESIP SEP 21</vt:lpstr>
      <vt:lpstr>CAP OUTLAY ESIP OCT 21</vt:lpstr>
      <vt:lpstr>CAP OUTLAY ESIP NOV 21</vt:lpstr>
      <vt:lpstr>CAP OUTLAY ESIP DEC 21</vt:lpstr>
      <vt:lpstr>CAP OUTLAY ESIP JAN 22</vt:lpstr>
      <vt:lpstr>CAP OUTLAY ESIP FEB 22 </vt:lpstr>
      <vt:lpstr>CAP OUTLAY ESIP MAR 22</vt:lpstr>
      <vt:lpstr>CAP OUTLAY ESIP APR 22</vt:lpstr>
      <vt:lpstr>CAP OUTLAY ESIP MAY 22</vt:lpstr>
      <vt:lpstr>CAP OUTLAY ESIP JUN 22</vt:lpstr>
      <vt:lpstr>CAP OUTLAY ESIP PHASE2 JUN 21</vt:lpstr>
      <vt:lpstr>CAP OUTLAY ESIP PHASE2 JUL  21</vt:lpstr>
      <vt:lpstr>CAP OUTLAY ESIP PHASE2 AUG 21</vt:lpstr>
      <vt:lpstr>CAP OUTLAY ESIP PHASE2 SEP 21</vt:lpstr>
      <vt:lpstr>CAP OUTLAY ESIP PHASE2 OCT 21</vt:lpstr>
      <vt:lpstr>CAP OUTLAY ESIP PHASE2 NOV 21 </vt:lpstr>
      <vt:lpstr>CAP OUTLAY ESIP PHASE2 DEC 21</vt:lpstr>
      <vt:lpstr>CAP OUTLAY ESIP PHASE2 JAN 22</vt:lpstr>
      <vt:lpstr>CAP OUTLAY ESIP PHASE2 FEB  22</vt:lpstr>
      <vt:lpstr>CAP OUTLAY ESIP PHASE2 MAR</vt:lpstr>
      <vt:lpstr>CAP OUTLAY ESIP PHASE2 APR </vt:lpstr>
      <vt:lpstr>CAP OUTLAY ESIP PHASE2 MAY 22</vt:lpstr>
      <vt:lpstr>CAP OUTLAY ESIP PHASE2 JUN 22</vt:lpstr>
      <vt:lpstr>CAFE JUN 21 CNOB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Twp of Union BOE</dc:creator>
  <cp:lastModifiedBy>Cappiello, Diane</cp:lastModifiedBy>
  <cp:lastPrinted>2022-07-15T16:01:45Z</cp:lastPrinted>
  <dcterms:created xsi:type="dcterms:W3CDTF">1997-09-15T14:32:20Z</dcterms:created>
  <dcterms:modified xsi:type="dcterms:W3CDTF">2022-07-15T19:15:30Z</dcterms:modified>
</cp:coreProperties>
</file>